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1640" activeTab="0"/>
  </bookViews>
  <sheets>
    <sheet name="Clasif. aguilar" sheetId="1" r:id="rId1"/>
    <sheet name="Clasif. prov. CyL" sheetId="2" r:id="rId2"/>
  </sheets>
  <definedNames/>
  <calcPr fullCalcOnLoad="1"/>
</workbook>
</file>

<file path=xl/sharedStrings.xml><?xml version="1.0" encoding="utf-8"?>
<sst xmlns="http://schemas.openxmlformats.org/spreadsheetml/2006/main" count="777" uniqueCount="291">
  <si>
    <t>TR3</t>
  </si>
  <si>
    <t>FERNÁNDEZ GONZÁLEZ, Rubén</t>
  </si>
  <si>
    <t>CD Motonava</t>
  </si>
  <si>
    <t>844159-LE</t>
  </si>
  <si>
    <t>LEÓN</t>
  </si>
  <si>
    <t>HONDA</t>
  </si>
  <si>
    <t>BERRIO GARCÍA, Luis</t>
  </si>
  <si>
    <t>82329-S</t>
  </si>
  <si>
    <t>CANTABRIA</t>
  </si>
  <si>
    <t>GAS GAS</t>
  </si>
  <si>
    <t>TR4</t>
  </si>
  <si>
    <t>BÁRCENAS MATTERA, Luis Benito</t>
  </si>
  <si>
    <t>CSR SPORT</t>
  </si>
  <si>
    <t>82342-S</t>
  </si>
  <si>
    <t>PUENTE RODRÍGUEZ, Diego</t>
  </si>
  <si>
    <t>MC Reinosa</t>
  </si>
  <si>
    <t>82337-S</t>
  </si>
  <si>
    <t>SHERCO</t>
  </si>
  <si>
    <t>TR2</t>
  </si>
  <si>
    <t>TORRE ALONSO, Benjamín</t>
  </si>
  <si>
    <t>82328-S</t>
  </si>
  <si>
    <t>OSSA</t>
  </si>
  <si>
    <t>DÍAZ FERNÁNEZ, Ernesto</t>
  </si>
  <si>
    <t>82306-S</t>
  </si>
  <si>
    <t>CASTRO GONZÁLEZ-CORDERO, Moisés</t>
  </si>
  <si>
    <t>82324-S</t>
  </si>
  <si>
    <t>BUSTILLO FERNÁNDEZ, Luis Jose</t>
  </si>
  <si>
    <t>MC Vallisoletano</t>
  </si>
  <si>
    <t>844007-VA</t>
  </si>
  <si>
    <t>VALLADOLID</t>
  </si>
  <si>
    <t>VALLE TORRES, Víctor</t>
  </si>
  <si>
    <t>MC Trialeón</t>
  </si>
  <si>
    <t>844241-P</t>
  </si>
  <si>
    <t>PALENCIA</t>
  </si>
  <si>
    <t>ENCINAS MÍNGUEZ, Javier</t>
  </si>
  <si>
    <t>Independiente</t>
  </si>
  <si>
    <t>844101-P</t>
  </si>
  <si>
    <t>TR1</t>
  </si>
  <si>
    <t>MC Tona</t>
  </si>
  <si>
    <t>139239-B</t>
  </si>
  <si>
    <t>BARCELONA</t>
  </si>
  <si>
    <t>FERNÁNEZ GUTIÉRREZ, Sergio</t>
  </si>
  <si>
    <t>MC Villaviciosa</t>
  </si>
  <si>
    <t>58211-O</t>
  </si>
  <si>
    <t>ASTURIES</t>
  </si>
  <si>
    <t>GONZÁLEZ GUTIÉRREZ, Higinio</t>
  </si>
  <si>
    <t>82305-S</t>
  </si>
  <si>
    <t>SÁNCHEZ RUIZ, César</t>
  </si>
  <si>
    <t>82294-S</t>
  </si>
  <si>
    <t>MANRIQUE FERREIRO, Jorge</t>
  </si>
  <si>
    <t>844195-LE</t>
  </si>
  <si>
    <t>MANRIQUE FERREIRO, Pablo</t>
  </si>
  <si>
    <t>844194-LE</t>
  </si>
  <si>
    <t>QUINTANA BEDOYA, Manuel</t>
  </si>
  <si>
    <t>82325-S</t>
  </si>
  <si>
    <t>ÁLVAREZ BEGEGA, Iván</t>
  </si>
  <si>
    <t>5-AS</t>
  </si>
  <si>
    <t>BETA</t>
  </si>
  <si>
    <t>ÁNGUEZ HERRERA, Javier</t>
  </si>
  <si>
    <t>CD Motobierzo</t>
  </si>
  <si>
    <t>844213-LE</t>
  </si>
  <si>
    <t>CUESTA DE BLAS, Felipe</t>
  </si>
  <si>
    <t>844236-LE</t>
  </si>
  <si>
    <t>MÉNDEZ GONZÁLEZ, Marcos</t>
  </si>
  <si>
    <t>88118-LE</t>
  </si>
  <si>
    <t>DOMINGUEZ CRIADO, Ricardo</t>
  </si>
  <si>
    <t>844122-VA</t>
  </si>
  <si>
    <t>DOMÍNGUEZ SÁNCHEZ, Manuel</t>
  </si>
  <si>
    <t>844186-VA</t>
  </si>
  <si>
    <t>DEL OLMO MARTÍN, Aitor</t>
  </si>
  <si>
    <t>844209-VA</t>
  </si>
  <si>
    <t>LOBETO GARCÍA, Igor</t>
  </si>
  <si>
    <t>17-AS</t>
  </si>
  <si>
    <t>GARCÍA EGEA, Pablo</t>
  </si>
  <si>
    <t>MC Valle del Tiétar</t>
  </si>
  <si>
    <t>844249-AV</t>
  </si>
  <si>
    <t>ÁVILA</t>
  </si>
  <si>
    <t>MONTESA</t>
  </si>
  <si>
    <t>GARRIDO CARDEÑA, José</t>
  </si>
  <si>
    <t>88067-AV</t>
  </si>
  <si>
    <t>GARCÍA CERDEIRA, Jorge</t>
  </si>
  <si>
    <t>88155-LE</t>
  </si>
  <si>
    <t>GARCÍA CERDEIRA, Diego</t>
  </si>
  <si>
    <t>844188-LE</t>
  </si>
  <si>
    <t>GARCÍA PANIZO, Manuel</t>
  </si>
  <si>
    <t>88160-LE</t>
  </si>
  <si>
    <t>FANTIC</t>
  </si>
  <si>
    <t>GARCÍA GUTIÉRREZ, Iván</t>
  </si>
  <si>
    <t>82307-S</t>
  </si>
  <si>
    <t>GÓMEZ DURÁN, Paulino</t>
  </si>
  <si>
    <t>844187-VA</t>
  </si>
  <si>
    <t>DEL OLMO MARTÍN, David</t>
  </si>
  <si>
    <t>844206-VA</t>
  </si>
  <si>
    <t>TR4i</t>
  </si>
  <si>
    <t>JIMÉNEZ TORRE, Miguel</t>
  </si>
  <si>
    <t>844147-LE</t>
  </si>
  <si>
    <t>SERRANO DELGADO, Álvaro</t>
  </si>
  <si>
    <t>844207-LE</t>
  </si>
  <si>
    <t>DE LA OBRA GÓMEZ, Antonio Luis</t>
  </si>
  <si>
    <t>88080-VA</t>
  </si>
  <si>
    <t>ARROYO MARTÍN, Severiano</t>
  </si>
  <si>
    <t>88127-VA</t>
  </si>
  <si>
    <t>BULTACO</t>
  </si>
  <si>
    <t>ÁLVAREZ GARCÍA, Gonzalo</t>
  </si>
  <si>
    <t>844154-LE</t>
  </si>
  <si>
    <t>BLANCO VILLALBA, Santiago</t>
  </si>
  <si>
    <t>844234-P</t>
  </si>
  <si>
    <t>GÓMEZ REQUENA, Arsenio Jesús</t>
  </si>
  <si>
    <t>88117-LE</t>
  </si>
  <si>
    <t>GÓMEZ OBESO, Carlos</t>
  </si>
  <si>
    <t>82309-S</t>
  </si>
  <si>
    <t>MARTÍN DÍAZ, Miguel Ángel</t>
  </si>
  <si>
    <t>844220-VA</t>
  </si>
  <si>
    <t>TERESA RODRÍGUEZ, Juan</t>
  </si>
  <si>
    <t>844285-VA</t>
  </si>
  <si>
    <t>SAN MARTÍN SALVADOR, Raúl</t>
  </si>
  <si>
    <t>MC Palencia Sport</t>
  </si>
  <si>
    <t>88113-P</t>
  </si>
  <si>
    <t>MARTÍNEZ MARTÍNEZ, Víctor</t>
  </si>
  <si>
    <t>844279-P</t>
  </si>
  <si>
    <t>DE PRADO GANGAS, José Luis</t>
  </si>
  <si>
    <t>844229-P</t>
  </si>
  <si>
    <t>VILLABRILLE QUIRÓS, Adrián</t>
  </si>
  <si>
    <t>MC Trial Langreo</t>
  </si>
  <si>
    <t>58195-O</t>
  </si>
  <si>
    <t>GARCÍA SAIZ, Gonzalo</t>
  </si>
  <si>
    <t>82327-S</t>
  </si>
  <si>
    <t>HERRERO GUTIÉRREZ, Javier</t>
  </si>
  <si>
    <t>82326-S</t>
  </si>
  <si>
    <t>Abandono</t>
  </si>
  <si>
    <t>MOLINERO PÉREZ, Iván</t>
  </si>
  <si>
    <t>MC Cota</t>
  </si>
  <si>
    <t>274927-BI</t>
  </si>
  <si>
    <t>VIZCAYA</t>
  </si>
  <si>
    <t>GONZÁLEZ GONZÁLEZ, Ángel</t>
  </si>
  <si>
    <t>MC Cuenca Minera</t>
  </si>
  <si>
    <t>8-AS</t>
  </si>
  <si>
    <t>GONZÁLEZ PESQUERA, Diego</t>
  </si>
  <si>
    <t>9-AS</t>
  </si>
  <si>
    <t>BILBAO GONZÁLEZ, Amós</t>
  </si>
  <si>
    <t>85176-S</t>
  </si>
  <si>
    <t>GONZÁLEZ GONZÁLEZ, Juan Bautista</t>
  </si>
  <si>
    <t>007-AS</t>
  </si>
  <si>
    <t>FERNÁNDEZ FERNÁNDEZ, Alejandro</t>
  </si>
  <si>
    <t>88167-LE</t>
  </si>
  <si>
    <t>FERNÁNDEZ GALLARDO, Luis Adrián</t>
  </si>
  <si>
    <t>844203-LE</t>
  </si>
  <si>
    <t>SUÁREZ JAMBRINA, Pablo</t>
  </si>
  <si>
    <t>58821-O</t>
  </si>
  <si>
    <t>DEL POZO TORAL, Luis</t>
  </si>
  <si>
    <t>844205-VA</t>
  </si>
  <si>
    <t>RIVERO GUTIÉRREZ, Carlos</t>
  </si>
  <si>
    <t>85181-S</t>
  </si>
  <si>
    <t>JIMÉNEZ GONZÁLEZ, Manuel Miguel</t>
  </si>
  <si>
    <t>844144-LE</t>
  </si>
  <si>
    <t>Dorsal</t>
  </si>
  <si>
    <t>Orden</t>
  </si>
  <si>
    <t>Trofeo</t>
  </si>
  <si>
    <t>Exceso</t>
  </si>
  <si>
    <t>!</t>
  </si>
  <si>
    <t>Suma</t>
  </si>
  <si>
    <t>Hora</t>
  </si>
  <si>
    <t>Salida</t>
  </si>
  <si>
    <t>1ª vuelta</t>
  </si>
  <si>
    <t>2ª vuelta</t>
  </si>
  <si>
    <t>Crono</t>
  </si>
  <si>
    <t>3ª vuelta</t>
  </si>
  <si>
    <t>5s</t>
  </si>
  <si>
    <t>3s</t>
  </si>
  <si>
    <t>2s</t>
  </si>
  <si>
    <t>1s</t>
  </si>
  <si>
    <t>0s</t>
  </si>
  <si>
    <t>Total</t>
  </si>
  <si>
    <t>Exclusión</t>
  </si>
  <si>
    <t>FMCL</t>
  </si>
  <si>
    <t>Puntúa</t>
  </si>
  <si>
    <t>Puntos</t>
  </si>
  <si>
    <t>x</t>
  </si>
  <si>
    <t>Ex-Aequo</t>
  </si>
  <si>
    <t>Licencia</t>
  </si>
  <si>
    <t>Provincia</t>
  </si>
  <si>
    <t>Marca</t>
  </si>
  <si>
    <t>ASOMO</t>
  </si>
  <si>
    <t>FERNÁNDEZ, Alexis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</si>
  <si>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</si>
  <si>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</si>
  <si>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</si>
  <si>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</si>
  <si>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</si>
  <si>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</si>
  <si>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</si>
  <si>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</si>
  <si>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</si>
  <si>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</si>
  <si>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</si>
  <si>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</si>
  <si>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</si>
  <si>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</si>
  <si>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</si>
  <si>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</si>
  <si>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</si>
  <si>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</si>
  <si>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</si>
  <si>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x Categoría</t>
  </si>
  <si>
    <t>-</t>
  </si>
  <si>
    <t>Nombre</t>
  </si>
  <si>
    <t>Club</t>
  </si>
  <si>
    <t>BUSTO FERNÁNDEZ DE LARRINOA, Jaime</t>
  </si>
  <si>
    <t>XVII Trial Villa de Aguilar</t>
  </si>
  <si>
    <t>(Aguilar de Campoo, Palencia)</t>
  </si>
  <si>
    <t>Domingo 9 de octubre de 2011</t>
  </si>
  <si>
    <t>CAMPEONATO DE TRIAL DE CASTILLA Y LEÓN FMCL '2011</t>
  </si>
  <si>
    <t>CAMPEONATO DE TRIAL DE CANTABRIA '2011</t>
  </si>
  <si>
    <t>CAMPEONATO DE TRIAL DE CASTILLA Y LEÓN 2011</t>
  </si>
  <si>
    <t>CLASIFICACIÓN GENERAL PROVISIONAL</t>
  </si>
  <si>
    <t>Piloto</t>
  </si>
  <si>
    <t>Club (Equipo)</t>
  </si>
  <si>
    <t>Madrigal de La Vera</t>
  </si>
  <si>
    <t>Cogeces del Monte</t>
  </si>
  <si>
    <t>Pradoluengo</t>
  </si>
  <si>
    <t>Pobl. De Las Regueras</t>
  </si>
  <si>
    <t>Ponferrada</t>
  </si>
  <si>
    <t>Aguilar de Campoo</t>
  </si>
  <si>
    <t>TOTAL</t>
  </si>
  <si>
    <t>nº Primeros</t>
  </si>
  <si>
    <t>nº Segundos</t>
  </si>
  <si>
    <t>nº Terceros</t>
  </si>
  <si>
    <t>nº Cuartos</t>
  </si>
  <si>
    <t>nº Quintos</t>
  </si>
  <si>
    <t>nº Sextos</t>
  </si>
  <si>
    <t>Méndez González, Marcos</t>
  </si>
  <si>
    <t>Sherco</t>
  </si>
  <si>
    <t>MC Trialeón (Sherco-Motos Alfa)</t>
  </si>
  <si>
    <t>Fernández Gallardo, Luis Adrián</t>
  </si>
  <si>
    <t>Beta</t>
  </si>
  <si>
    <t>Manrique Ferreiro, Pablo</t>
  </si>
  <si>
    <t>Gas Gas</t>
  </si>
  <si>
    <t>Manrique Ferreiro, Jorge</t>
  </si>
  <si>
    <t>Fernández Fernández, Alejandro</t>
  </si>
  <si>
    <t>Valle Torres, Víctor</t>
  </si>
  <si>
    <t>San Martín Salvador, Raúl</t>
  </si>
  <si>
    <t>García Cerdeira, Diego</t>
  </si>
  <si>
    <t>Marqués Alba, Alberto</t>
  </si>
  <si>
    <t>Rodríguez Sánchez, Juan Pedro</t>
  </si>
  <si>
    <t>González Vega, Jaime</t>
  </si>
  <si>
    <t>Fernández González, Rubén</t>
  </si>
  <si>
    <t>Honda</t>
  </si>
  <si>
    <t>García Panizo, Manuel</t>
  </si>
  <si>
    <t>Fantic</t>
  </si>
  <si>
    <t>Blanco Villalba, Santiago</t>
  </si>
  <si>
    <t>García Cerdeira, Jorge</t>
  </si>
  <si>
    <t>Bustillo Fernández, Luis José</t>
  </si>
  <si>
    <t>Jiménez González, Manuel Miguel</t>
  </si>
  <si>
    <t>Álvarez García, Gonzalo</t>
  </si>
  <si>
    <t>Montesa</t>
  </si>
  <si>
    <t>Del Pozo Toral, Luis</t>
  </si>
  <si>
    <t>García Rodríguez, Manuel</t>
  </si>
  <si>
    <t>De Prado Gangas, José Luis</t>
  </si>
  <si>
    <t>Torre Fernánez, Pablo</t>
  </si>
  <si>
    <t>Zaragozo Noval, José Ángel</t>
  </si>
  <si>
    <t>Lobejón Martín, Rubén</t>
  </si>
  <si>
    <t>Merayo Maestre, Gaspar</t>
  </si>
  <si>
    <t>Sanguino Hernansanz, David</t>
  </si>
  <si>
    <t>Garrido Cardeña, José</t>
  </si>
  <si>
    <t>Domínguez Criado, Ricardo</t>
  </si>
  <si>
    <t>Gómez Requenq, Arsenio</t>
  </si>
  <si>
    <t>García Egea, Pablo</t>
  </si>
  <si>
    <t>Teresa Rodríguez, Juan</t>
  </si>
  <si>
    <t>Del Olmo Martín, David</t>
  </si>
  <si>
    <t>Encinas Mínguez, Javier</t>
  </si>
  <si>
    <t>Martínez Herrera, Pedro Pablo</t>
  </si>
  <si>
    <t>Arroyo Martín, Severiano</t>
  </si>
  <si>
    <t>Bultaco</t>
  </si>
  <si>
    <t>Junquera Fernández, Joaquín</t>
  </si>
  <si>
    <t>Cuesta de Blas, Felipe</t>
  </si>
  <si>
    <t>Martín Díaz, Miguel Ángel</t>
  </si>
  <si>
    <t>Gómez Durán, Paulino</t>
  </si>
  <si>
    <t>Prieto López, Sebastián</t>
  </si>
  <si>
    <t>Ánguez Herrera, Javier</t>
  </si>
  <si>
    <t>De La Obra Gómez, Antonio Luis</t>
  </si>
  <si>
    <t>1ª</t>
  </si>
  <si>
    <t>Del Olmo Martín, Aitor</t>
  </si>
  <si>
    <t>Domínguez Sánchez, Manuel</t>
  </si>
  <si>
    <t>Calvo Azpeleta, Verónica</t>
  </si>
  <si>
    <t>Jiménez Torre, Miguel</t>
  </si>
  <si>
    <t>Serrano Delgado, Álvaro</t>
  </si>
  <si>
    <t>Fernández Fierro, Jorge</t>
  </si>
  <si>
    <t>Giménez Olavarría, Enrique</t>
  </si>
  <si>
    <t>Moro Herrera, Víctor</t>
  </si>
  <si>
    <t>www.yotrial.com</t>
  </si>
  <si>
    <t>Martínez Martínez, Víctor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</si>
</sst>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60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8"/>
      <name val="Calibri"/>
      <family val="2"/>
    </font>
    <font>
      <i/>
      <sz val="8"/>
      <color indexed="18"/>
      <name val="Calibri"/>
      <family val="2"/>
    </font>
    <font>
      <b/>
      <sz val="9"/>
      <color indexed="1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19"/>
      <name val="Calibri"/>
      <family val="2"/>
    </font>
    <font>
      <i/>
      <sz val="8"/>
      <color indexed="19"/>
      <name val="Calibri"/>
      <family val="2"/>
    </font>
    <font>
      <b/>
      <sz val="8"/>
      <color indexed="19"/>
      <name val="Calibri"/>
      <family val="2"/>
    </font>
    <font>
      <sz val="9"/>
      <color indexed="19"/>
      <name val="Calibri"/>
      <family val="2"/>
    </font>
    <font>
      <b/>
      <sz val="20"/>
      <color indexed="9"/>
      <name val="Calibri"/>
      <family val="2"/>
    </font>
    <font>
      <b/>
      <sz val="16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b/>
      <i/>
      <sz val="10"/>
      <color indexed="8"/>
      <name val="Calibri"/>
      <family val="2"/>
    </font>
    <font>
      <i/>
      <sz val="9"/>
      <color indexed="1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43"/>
      </left>
      <right/>
      <top style="medium">
        <color indexed="43"/>
      </top>
      <bottom/>
    </border>
    <border>
      <left/>
      <right/>
      <top style="medium">
        <color indexed="43"/>
      </top>
      <bottom/>
    </border>
    <border>
      <left/>
      <right style="medium">
        <color indexed="43"/>
      </right>
      <top style="medium">
        <color indexed="43"/>
      </top>
      <bottom/>
    </border>
    <border>
      <left style="medium">
        <color indexed="43"/>
      </left>
      <right/>
      <top/>
      <bottom/>
    </border>
    <border>
      <left/>
      <right style="medium">
        <color indexed="43"/>
      </right>
      <top/>
      <bottom/>
    </border>
    <border>
      <left style="medium">
        <color indexed="43"/>
      </left>
      <right/>
      <top/>
      <bottom style="medium">
        <color indexed="43"/>
      </bottom>
    </border>
    <border>
      <left/>
      <right/>
      <top/>
      <bottom style="medium">
        <color indexed="43"/>
      </bottom>
    </border>
    <border>
      <left/>
      <right style="medium">
        <color indexed="43"/>
      </right>
      <top/>
      <bottom style="medium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medium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medium">
        <color indexed="43"/>
      </right>
      <top style="thin">
        <color indexed="43"/>
      </top>
      <bottom style="thin">
        <color indexed="43"/>
      </bottom>
    </border>
    <border>
      <left style="medium">
        <color indexed="43"/>
      </left>
      <right style="thin">
        <color indexed="43"/>
      </right>
      <top style="thin">
        <color indexed="43"/>
      </top>
      <bottom style="medium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medium">
        <color indexed="43"/>
      </bottom>
    </border>
    <border>
      <left style="thin">
        <color indexed="43"/>
      </left>
      <right style="medium">
        <color indexed="43"/>
      </right>
      <top style="thin">
        <color indexed="43"/>
      </top>
      <bottom style="medium">
        <color indexed="43"/>
      </bottom>
    </border>
    <border>
      <left style="thin">
        <color indexed="43"/>
      </left>
      <right/>
      <top style="thin">
        <color indexed="43"/>
      </top>
      <bottom style="thin">
        <color indexed="43"/>
      </bottom>
    </border>
    <border>
      <left/>
      <right style="thin">
        <color indexed="43"/>
      </right>
      <top style="thin">
        <color indexed="43"/>
      </top>
      <bottom style="thin">
        <color indexed="43"/>
      </bottom>
    </border>
    <border>
      <left style="medium">
        <color indexed="43"/>
      </left>
      <right style="medium">
        <color indexed="43"/>
      </right>
      <top style="thin">
        <color indexed="43"/>
      </top>
      <bottom style="thin">
        <color indexed="43"/>
      </bottom>
    </border>
    <border>
      <left style="medium">
        <color indexed="43"/>
      </left>
      <right style="medium">
        <color indexed="43"/>
      </right>
      <top style="thin">
        <color indexed="43"/>
      </top>
      <bottom style="medium">
        <color indexed="43"/>
      </bottom>
    </border>
    <border>
      <left style="thin">
        <color indexed="43"/>
      </left>
      <right style="thin">
        <color indexed="43"/>
      </right>
      <top/>
      <bottom style="thin">
        <color indexed="43"/>
      </bottom>
    </border>
    <border>
      <left style="thin">
        <color indexed="43"/>
      </left>
      <right/>
      <top/>
      <bottom style="thin">
        <color indexed="43"/>
      </bottom>
    </border>
    <border>
      <left style="medium">
        <color indexed="43"/>
      </left>
      <right style="thin">
        <color indexed="43"/>
      </right>
      <top/>
      <bottom style="thin">
        <color indexed="43"/>
      </bottom>
    </border>
    <border>
      <left style="thin">
        <color indexed="43"/>
      </left>
      <right style="medium">
        <color indexed="43"/>
      </right>
      <top/>
      <bottom style="thin">
        <color indexed="43"/>
      </bottom>
    </border>
    <border>
      <left/>
      <right style="thin">
        <color indexed="43"/>
      </right>
      <top/>
      <bottom style="thin">
        <color indexed="43"/>
      </bottom>
    </border>
    <border>
      <left style="medium">
        <color indexed="43"/>
      </left>
      <right style="medium">
        <color indexed="43"/>
      </right>
      <top/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/>
    </border>
    <border>
      <left style="thin">
        <color indexed="43"/>
      </left>
      <right/>
      <top style="thin">
        <color indexed="43"/>
      </top>
      <bottom/>
    </border>
    <border>
      <left style="medium">
        <color indexed="43"/>
      </left>
      <right style="thin">
        <color indexed="43"/>
      </right>
      <top style="thin">
        <color indexed="43"/>
      </top>
      <bottom/>
    </border>
    <border>
      <left style="thin">
        <color indexed="43"/>
      </left>
      <right style="medium">
        <color indexed="43"/>
      </right>
      <top style="thin">
        <color indexed="43"/>
      </top>
      <bottom/>
    </border>
    <border>
      <left/>
      <right style="thin">
        <color indexed="43"/>
      </right>
      <top style="thin">
        <color indexed="43"/>
      </top>
      <bottom/>
    </border>
    <border>
      <left style="medium">
        <color indexed="43"/>
      </left>
      <right style="medium">
        <color indexed="43"/>
      </right>
      <top style="thin">
        <color indexed="43"/>
      </top>
      <bottom/>
    </border>
    <border>
      <left style="thin">
        <color indexed="43"/>
      </left>
      <right style="thin">
        <color indexed="43"/>
      </right>
      <top style="medium">
        <color indexed="43"/>
      </top>
      <bottom style="thin">
        <color indexed="43"/>
      </bottom>
    </border>
    <border>
      <left style="thin">
        <color indexed="43"/>
      </left>
      <right/>
      <top style="medium">
        <color indexed="43"/>
      </top>
      <bottom style="thin">
        <color indexed="43"/>
      </bottom>
    </border>
    <border>
      <left style="medium">
        <color indexed="43"/>
      </left>
      <right style="thin">
        <color indexed="43"/>
      </right>
      <top style="medium">
        <color indexed="43"/>
      </top>
      <bottom style="thin">
        <color indexed="43"/>
      </bottom>
    </border>
    <border>
      <left style="thin">
        <color indexed="43"/>
      </left>
      <right style="medium">
        <color indexed="43"/>
      </right>
      <top style="medium">
        <color indexed="43"/>
      </top>
      <bottom style="thin">
        <color indexed="43"/>
      </bottom>
    </border>
    <border>
      <left/>
      <right style="thin">
        <color indexed="43"/>
      </right>
      <top style="medium">
        <color indexed="43"/>
      </top>
      <bottom style="thin">
        <color indexed="43"/>
      </bottom>
    </border>
    <border>
      <left style="medium">
        <color indexed="43"/>
      </left>
      <right style="medium">
        <color indexed="43"/>
      </right>
      <top style="medium">
        <color indexed="43"/>
      </top>
      <bottom style="thin">
        <color indexed="43"/>
      </bottom>
    </border>
    <border>
      <left style="thin">
        <color indexed="43"/>
      </left>
      <right/>
      <top style="thin">
        <color indexed="43"/>
      </top>
      <bottom style="medium">
        <color indexed="43"/>
      </bottom>
    </border>
    <border>
      <left/>
      <right style="thin">
        <color indexed="43"/>
      </right>
      <top style="thin">
        <color indexed="43"/>
      </top>
      <bottom style="medium">
        <color indexed="43"/>
      </bottom>
    </border>
    <border>
      <left style="thin">
        <color indexed="43"/>
      </left>
      <right style="thin">
        <color indexed="43"/>
      </right>
      <top/>
      <bottom style="medium">
        <color indexed="43"/>
      </bottom>
    </border>
    <border>
      <left/>
      <right style="thin">
        <color indexed="43"/>
      </right>
      <top/>
      <bottom style="medium">
        <color indexed="43"/>
      </bottom>
    </border>
    <border>
      <left style="thin">
        <color indexed="43"/>
      </left>
      <right/>
      <top/>
      <bottom style="medium">
        <color indexed="43"/>
      </bottom>
    </border>
    <border>
      <left style="medium">
        <color indexed="43"/>
      </left>
      <right style="thin">
        <color indexed="43"/>
      </right>
      <top/>
      <bottom style="medium">
        <color indexed="43"/>
      </bottom>
    </border>
    <border>
      <left style="thin">
        <color indexed="43"/>
      </left>
      <right style="medium">
        <color indexed="43"/>
      </right>
      <top/>
      <bottom style="medium">
        <color indexed="43"/>
      </bottom>
    </border>
    <border>
      <left style="medium">
        <color indexed="19"/>
      </left>
      <right/>
      <top style="medium">
        <color indexed="19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</border>
    <border>
      <left style="thin">
        <color indexed="19"/>
      </left>
      <right/>
      <top style="medium">
        <color indexed="19"/>
      </top>
      <bottom style="medium">
        <color indexed="19"/>
      </bottom>
    </border>
    <border>
      <left style="medium">
        <color indexed="19"/>
      </left>
      <right style="thin">
        <color indexed="43"/>
      </right>
      <top style="medium">
        <color indexed="19"/>
      </top>
      <bottom style="medium">
        <color indexed="19"/>
      </bottom>
    </border>
    <border>
      <left style="thin">
        <color indexed="43"/>
      </left>
      <right style="thin">
        <color indexed="43"/>
      </right>
      <top style="medium">
        <color indexed="19"/>
      </top>
      <bottom style="medium">
        <color indexed="19"/>
      </bottom>
    </border>
    <border>
      <left style="thin">
        <color indexed="43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thin">
        <color indexed="43"/>
      </right>
      <top style="medium">
        <color indexed="19"/>
      </top>
      <bottom style="thin">
        <color indexed="43"/>
      </bottom>
    </border>
    <border>
      <left style="thin">
        <color indexed="43"/>
      </left>
      <right style="thin">
        <color indexed="43"/>
      </right>
      <top style="medium">
        <color indexed="19"/>
      </top>
      <bottom style="thin">
        <color indexed="43"/>
      </bottom>
    </border>
    <border>
      <left style="thin">
        <color indexed="43"/>
      </left>
      <right style="medium">
        <color indexed="19"/>
      </right>
      <top style="medium">
        <color indexed="19"/>
      </top>
      <bottom style="thin">
        <color indexed="43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thin">
        <color indexed="43"/>
      </bottom>
    </border>
    <border>
      <left/>
      <right style="thin">
        <color indexed="43"/>
      </right>
      <top style="thin">
        <color indexed="43"/>
      </top>
      <bottom style="medium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medium">
        <color indexed="19"/>
      </bottom>
    </border>
    <border>
      <left style="thin">
        <color indexed="43"/>
      </left>
      <right/>
      <top style="thin">
        <color indexed="43"/>
      </top>
      <bottom style="medium">
        <color indexed="19"/>
      </bottom>
    </border>
    <border>
      <left style="medium">
        <color indexed="19"/>
      </left>
      <right style="thin">
        <color indexed="43"/>
      </right>
      <top style="thin">
        <color indexed="43"/>
      </top>
      <bottom style="medium">
        <color indexed="19"/>
      </bottom>
    </border>
    <border>
      <left style="thin">
        <color indexed="43"/>
      </left>
      <right style="medium">
        <color indexed="19"/>
      </right>
      <top style="thin">
        <color indexed="43"/>
      </top>
      <bottom style="medium">
        <color indexed="19"/>
      </bottom>
    </border>
    <border>
      <left style="medium">
        <color indexed="19"/>
      </left>
      <right style="medium">
        <color indexed="19"/>
      </right>
      <top style="thin">
        <color indexed="43"/>
      </top>
      <bottom style="medium">
        <color indexed="19"/>
      </bottom>
    </border>
    <border>
      <left/>
      <right style="thin">
        <color indexed="43"/>
      </right>
      <top style="medium">
        <color indexed="19"/>
      </top>
      <bottom style="thin">
        <color indexed="43"/>
      </bottom>
    </border>
    <border>
      <left style="thin">
        <color indexed="43"/>
      </left>
      <right/>
      <top style="medium">
        <color indexed="19"/>
      </top>
      <bottom style="thin">
        <color indexed="43"/>
      </bottom>
    </border>
    <border>
      <left style="medium">
        <color indexed="19"/>
      </left>
      <right style="thin">
        <color indexed="43"/>
      </right>
      <top/>
      <bottom style="thin">
        <color indexed="43"/>
      </bottom>
    </border>
    <border>
      <left style="thin">
        <color indexed="43"/>
      </left>
      <right style="medium">
        <color indexed="19"/>
      </right>
      <top/>
      <bottom style="thin">
        <color indexed="43"/>
      </bottom>
    </border>
    <border>
      <left style="medium">
        <color indexed="19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medium">
        <color indexed="19"/>
      </right>
      <top style="thin">
        <color indexed="43"/>
      </top>
      <bottom style="thin">
        <color indexed="43"/>
      </bottom>
    </border>
    <border>
      <left style="medium">
        <color indexed="19"/>
      </left>
      <right style="medium">
        <color indexed="19"/>
      </right>
      <top style="thin">
        <color indexed="43"/>
      </top>
      <bottom style="thin">
        <color indexed="43"/>
      </bottom>
    </border>
    <border>
      <left style="medium">
        <color indexed="19"/>
      </left>
      <right style="thin">
        <color indexed="43"/>
      </right>
      <top style="thin">
        <color indexed="43"/>
      </top>
      <bottom/>
    </border>
    <border>
      <left style="thin">
        <color indexed="43"/>
      </left>
      <right style="medium">
        <color indexed="19"/>
      </right>
      <top style="thin">
        <color indexed="43"/>
      </top>
      <bottom/>
    </border>
    <border>
      <left style="medium">
        <color indexed="19"/>
      </left>
      <right style="medium">
        <color indexed="19"/>
      </right>
      <top style="thin">
        <color indexed="43"/>
      </top>
      <bottom/>
    </border>
    <border>
      <left style="medium">
        <color indexed="43"/>
      </left>
      <right style="medium">
        <color indexed="43"/>
      </right>
      <top style="medium">
        <color indexed="43"/>
      </top>
      <bottom/>
    </border>
    <border>
      <left style="medium">
        <color indexed="43"/>
      </left>
      <right style="medium">
        <color indexed="43"/>
      </right>
      <top/>
      <bottom style="medium">
        <color indexed="43"/>
      </bottom>
    </border>
    <border>
      <left style="medium">
        <color indexed="43"/>
      </left>
      <right style="thin">
        <color indexed="43"/>
      </right>
      <top style="medium">
        <color indexed="43"/>
      </top>
      <bottom/>
    </border>
    <border>
      <left/>
      <right style="thin">
        <color indexed="43"/>
      </right>
      <top style="medium">
        <color indexed="43"/>
      </top>
      <bottom/>
    </border>
    <border>
      <left style="thin">
        <color indexed="43"/>
      </left>
      <right style="thin">
        <color indexed="43"/>
      </right>
      <top style="medium">
        <color indexed="43"/>
      </top>
      <bottom/>
    </border>
    <border>
      <left style="medium">
        <color indexed="19"/>
      </left>
      <right/>
      <top style="medium">
        <color indexed="19"/>
      </top>
      <bottom/>
    </border>
    <border>
      <left/>
      <right/>
      <top style="medium">
        <color indexed="19"/>
      </top>
      <bottom/>
    </border>
    <border>
      <left/>
      <right style="medium">
        <color indexed="19"/>
      </right>
      <top style="medium">
        <color indexed="19"/>
      </top>
      <bottom/>
    </border>
    <border>
      <left style="medium">
        <color indexed="19"/>
      </left>
      <right/>
      <top/>
      <bottom/>
    </border>
    <border>
      <left/>
      <right style="medium">
        <color indexed="19"/>
      </right>
      <top/>
      <bottom/>
    </border>
    <border>
      <left style="medium">
        <color indexed="19"/>
      </left>
      <right/>
      <top/>
      <bottom style="medium">
        <color indexed="19"/>
      </bottom>
    </border>
    <border>
      <left/>
      <right/>
      <top/>
      <bottom style="medium">
        <color indexed="19"/>
      </bottom>
    </border>
    <border>
      <left/>
      <right style="medium">
        <color indexed="19"/>
      </right>
      <top/>
      <bottom style="medium">
        <color indexed="19"/>
      </bottom>
    </border>
    <border>
      <left style="medium">
        <color indexed="19"/>
      </left>
      <right style="medium">
        <color indexed="19"/>
      </right>
      <top/>
      <bottom/>
    </border>
    <border>
      <left style="medium">
        <color indexed="19"/>
      </left>
      <right style="medium">
        <color indexed="19"/>
      </right>
      <top/>
      <bottom style="medium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/>
    </border>
    <border>
      <left/>
      <right/>
      <top style="medium">
        <color indexed="19"/>
      </top>
      <bottom style="medium">
        <color indexed="19"/>
      </bottom>
    </border>
    <border>
      <left/>
      <right style="medium">
        <color indexed="19"/>
      </right>
      <top style="medium">
        <color indexed="19"/>
      </top>
      <bottom style="medium">
        <color indexed="1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0" fontId="4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left" vertical="center"/>
    </xf>
    <xf numFmtId="0" fontId="1" fillId="20" borderId="11" xfId="0" applyFont="1" applyFill="1" applyBorder="1" applyAlignment="1">
      <alignment horizontal="right" vertical="center"/>
    </xf>
    <xf numFmtId="0" fontId="1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left" vertical="center"/>
    </xf>
    <xf numFmtId="0" fontId="1" fillId="20" borderId="0" xfId="0" applyFont="1" applyFill="1" applyBorder="1" applyAlignment="1">
      <alignment horizontal="right" vertical="center"/>
    </xf>
    <xf numFmtId="0" fontId="1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left" vertical="center"/>
    </xf>
    <xf numFmtId="0" fontId="1" fillId="20" borderId="16" xfId="0" applyFont="1" applyFill="1" applyBorder="1" applyAlignment="1">
      <alignment horizontal="right" vertical="center"/>
    </xf>
    <xf numFmtId="0" fontId="1" fillId="20" borderId="17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/>
    </xf>
    <xf numFmtId="0" fontId="13" fillId="24" borderId="11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right" vertical="center"/>
    </xf>
    <xf numFmtId="0" fontId="1" fillId="24" borderId="12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right" vertical="center"/>
    </xf>
    <xf numFmtId="0" fontId="14" fillId="24" borderId="16" xfId="0" applyFont="1" applyFill="1" applyBorder="1" applyAlignment="1">
      <alignment horizontal="left" vertical="center"/>
    </xf>
    <xf numFmtId="0" fontId="1" fillId="24" borderId="17" xfId="0" applyFont="1" applyFill="1" applyBorder="1" applyAlignment="1">
      <alignment horizontal="center" vertical="center"/>
    </xf>
    <xf numFmtId="0" fontId="15" fillId="24" borderId="16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right" vertical="center"/>
    </xf>
    <xf numFmtId="21" fontId="1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1" fontId="4" fillId="0" borderId="18" xfId="0" applyNumberFormat="1" applyFont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1" fontId="1" fillId="0" borderId="20" xfId="0" applyNumberFormat="1" applyFont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" fontId="1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1" fontId="1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1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21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1" fontId="1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21" fontId="1" fillId="0" borderId="31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21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21" fontId="4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1" fontId="1" fillId="0" borderId="34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20" borderId="39" xfId="0" applyFont="1" applyFill="1" applyBorder="1" applyAlignment="1">
      <alignment horizontal="center" vertical="center"/>
    </xf>
    <xf numFmtId="21" fontId="1" fillId="0" borderId="37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1" fontId="4" fillId="0" borderId="28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9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/>
    </xf>
    <xf numFmtId="21" fontId="1" fillId="0" borderId="42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21" fontId="1" fillId="0" borderId="4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" fillId="20" borderId="45" xfId="0" applyFont="1" applyFill="1" applyBorder="1" applyAlignment="1">
      <alignment horizontal="center" vertical="center"/>
    </xf>
    <xf numFmtId="21" fontId="1" fillId="0" borderId="43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21" fontId="4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6" fillId="23" borderId="11" xfId="0" applyFont="1" applyFill="1" applyBorder="1" applyAlignment="1">
      <alignment horizontal="center" vertical="center"/>
    </xf>
    <xf numFmtId="0" fontId="16" fillId="23" borderId="11" xfId="0" applyFont="1" applyFill="1" applyBorder="1" applyAlignment="1">
      <alignment horizontal="left" vertical="center"/>
    </xf>
    <xf numFmtId="0" fontId="16" fillId="23" borderId="11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6" fillId="23" borderId="16" xfId="0" applyFont="1" applyFill="1" applyBorder="1" applyAlignment="1">
      <alignment horizontal="center" vertical="center" textRotation="90"/>
    </xf>
    <xf numFmtId="0" fontId="16" fillId="23" borderId="48" xfId="0" applyFont="1" applyFill="1" applyBorder="1" applyAlignment="1">
      <alignment horizontal="left" vertical="center"/>
    </xf>
    <xf numFmtId="0" fontId="16" fillId="23" borderId="48" xfId="0" applyFont="1" applyFill="1" applyBorder="1" applyAlignment="1">
      <alignment horizontal="center" vertical="center"/>
    </xf>
    <xf numFmtId="0" fontId="16" fillId="23" borderId="16" xfId="0" applyFont="1" applyFill="1" applyBorder="1" applyAlignment="1">
      <alignment horizontal="right" vertical="center"/>
    </xf>
    <xf numFmtId="0" fontId="16" fillId="23" borderId="49" xfId="0" applyFont="1" applyFill="1" applyBorder="1" applyAlignment="1">
      <alignment horizontal="center" vertical="center"/>
    </xf>
    <xf numFmtId="0" fontId="16" fillId="23" borderId="50" xfId="0" applyFont="1" applyFill="1" applyBorder="1" applyAlignment="1">
      <alignment horizontal="center" vertical="center"/>
    </xf>
    <xf numFmtId="0" fontId="16" fillId="23" borderId="51" xfId="0" applyFont="1" applyFill="1" applyBorder="1" applyAlignment="1">
      <alignment horizontal="center" vertical="center"/>
    </xf>
    <xf numFmtId="0" fontId="16" fillId="23" borderId="52" xfId="0" applyFont="1" applyFill="1" applyBorder="1" applyAlignment="1">
      <alignment horizontal="center" vertical="center"/>
    </xf>
    <xf numFmtId="0" fontId="16" fillId="23" borderId="50" xfId="0" applyFont="1" applyFill="1" applyBorder="1" applyAlignment="1">
      <alignment horizontal="center" vertical="center" textRotation="90"/>
    </xf>
    <xf numFmtId="0" fontId="16" fillId="23" borderId="52" xfId="0" applyFont="1" applyFill="1" applyBorder="1" applyAlignment="1">
      <alignment horizontal="center" vertical="center" textRotation="90"/>
    </xf>
    <xf numFmtId="0" fontId="16" fillId="23" borderId="16" xfId="0" applyFont="1" applyFill="1" applyBorder="1" applyAlignment="1">
      <alignment horizontal="center" vertical="center"/>
    </xf>
    <xf numFmtId="0" fontId="16" fillId="23" borderId="51" xfId="0" applyFont="1" applyFill="1" applyBorder="1" applyAlignment="1">
      <alignment horizontal="center" vertical="center" textRotation="90"/>
    </xf>
    <xf numFmtId="0" fontId="16" fillId="23" borderId="48" xfId="0" applyFont="1" applyFill="1" applyBorder="1" applyAlignment="1">
      <alignment horizontal="center" vertical="center" textRotation="90"/>
    </xf>
    <xf numFmtId="0" fontId="16" fillId="23" borderId="17" xfId="0" applyFont="1" applyFill="1" applyBorder="1" applyAlignment="1">
      <alignment horizontal="center" vertical="center" textRotation="90"/>
    </xf>
    <xf numFmtId="0" fontId="22" fillId="0" borderId="53" xfId="0" applyFont="1" applyBorder="1" applyAlignment="1">
      <alignment horizontal="center" vertical="center" textRotation="90"/>
    </xf>
    <xf numFmtId="0" fontId="22" fillId="0" borderId="54" xfId="0" applyFont="1" applyBorder="1" applyAlignment="1">
      <alignment horizontal="center" vertical="center" textRotation="90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textRotation="90"/>
    </xf>
    <xf numFmtId="0" fontId="23" fillId="23" borderId="57" xfId="0" applyFont="1" applyFill="1" applyBorder="1" applyAlignment="1">
      <alignment horizontal="center" vertical="center" textRotation="90"/>
    </xf>
    <xf numFmtId="0" fontId="23" fillId="0" borderId="57" xfId="0" applyFont="1" applyBorder="1" applyAlignment="1">
      <alignment horizontal="center" vertical="center" textRotation="90"/>
    </xf>
    <xf numFmtId="0" fontId="23" fillId="23" borderId="58" xfId="0" applyFont="1" applyFill="1" applyBorder="1" applyAlignment="1">
      <alignment horizontal="center" vertical="center" textRotation="90"/>
    </xf>
    <xf numFmtId="0" fontId="13" fillId="23" borderId="59" xfId="0" applyFont="1" applyFill="1" applyBorder="1" applyAlignment="1">
      <alignment horizontal="center" vertical="center" textRotation="90"/>
    </xf>
    <xf numFmtId="0" fontId="23" fillId="0" borderId="60" xfId="0" applyFont="1" applyBorder="1" applyAlignment="1">
      <alignment horizontal="center" vertical="center" textRotation="90"/>
    </xf>
    <xf numFmtId="0" fontId="23" fillId="0" borderId="54" xfId="0" applyFont="1" applyBorder="1" applyAlignment="1">
      <alignment horizontal="center" vertical="center" textRotation="90"/>
    </xf>
    <xf numFmtId="0" fontId="23" fillId="0" borderId="61" xfId="0" applyFont="1" applyBorder="1" applyAlignment="1">
      <alignment horizontal="center" vertical="center" textRotation="90"/>
    </xf>
    <xf numFmtId="0" fontId="22" fillId="0" borderId="32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23" borderId="63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23" borderId="64" xfId="0" applyFont="1" applyFill="1" applyBorder="1" applyAlignment="1">
      <alignment horizontal="center"/>
    </xf>
    <xf numFmtId="0" fontId="13" fillId="23" borderId="65" xfId="0" applyFont="1" applyFill="1" applyBorder="1" applyAlignment="1">
      <alignment horizontal="center"/>
    </xf>
    <xf numFmtId="0" fontId="8" fillId="24" borderId="62" xfId="0" applyFont="1" applyFill="1" applyBorder="1" applyAlignment="1">
      <alignment horizontal="center" vertical="center"/>
    </xf>
    <xf numFmtId="0" fontId="8" fillId="24" borderId="63" xfId="0" applyFont="1" applyFill="1" applyBorder="1" applyAlignment="1">
      <alignment horizontal="center" vertical="center"/>
    </xf>
    <xf numFmtId="0" fontId="8" fillId="24" borderId="64" xfId="0" applyFont="1" applyFill="1" applyBorder="1" applyAlignment="1">
      <alignment horizontal="center" vertical="center"/>
    </xf>
    <xf numFmtId="0" fontId="22" fillId="0" borderId="66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3" fillId="0" borderId="67" xfId="0" applyFont="1" applyBorder="1" applyAlignment="1">
      <alignment vertical="center"/>
    </xf>
    <xf numFmtId="0" fontId="23" fillId="0" borderId="67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3" fillId="23" borderId="67" xfId="0" applyFont="1" applyFill="1" applyBorder="1" applyAlignment="1">
      <alignment horizontal="center"/>
    </xf>
    <xf numFmtId="0" fontId="23" fillId="23" borderId="70" xfId="0" applyFont="1" applyFill="1" applyBorder="1" applyAlignment="1">
      <alignment horizontal="center"/>
    </xf>
    <xf numFmtId="0" fontId="13" fillId="23" borderId="71" xfId="0" applyFont="1" applyFill="1" applyBorder="1" applyAlignment="1">
      <alignment horizontal="center"/>
    </xf>
    <xf numFmtId="0" fontId="8" fillId="24" borderId="69" xfId="0" applyFont="1" applyFill="1" applyBorder="1" applyAlignment="1">
      <alignment horizontal="center" vertical="center"/>
    </xf>
    <xf numFmtId="0" fontId="8" fillId="24" borderId="67" xfId="0" applyFont="1" applyFill="1" applyBorder="1" applyAlignment="1">
      <alignment horizontal="center" vertical="center"/>
    </xf>
    <xf numFmtId="0" fontId="8" fillId="24" borderId="70" xfId="0" applyFont="1" applyFill="1" applyBorder="1" applyAlignment="1">
      <alignment horizontal="center" vertical="center"/>
    </xf>
    <xf numFmtId="0" fontId="22" fillId="0" borderId="72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3" fillId="0" borderId="63" xfId="0" applyFont="1" applyBorder="1" applyAlignment="1">
      <alignment vertical="center"/>
    </xf>
    <xf numFmtId="0" fontId="23" fillId="0" borderId="73" xfId="0" applyFont="1" applyBorder="1" applyAlignment="1">
      <alignment horizontal="center"/>
    </xf>
    <xf numFmtId="0" fontId="8" fillId="0" borderId="7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23" borderId="18" xfId="0" applyFont="1" applyFill="1" applyBorder="1" applyAlignment="1">
      <alignment horizontal="center"/>
    </xf>
    <xf numFmtId="0" fontId="23" fillId="23" borderId="77" xfId="0" applyFont="1" applyFill="1" applyBorder="1" applyAlignment="1">
      <alignment horizontal="center"/>
    </xf>
    <xf numFmtId="0" fontId="13" fillId="23" borderId="78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23" fillId="0" borderId="74" xfId="0" applyFont="1" applyBorder="1" applyAlignment="1">
      <alignment horizontal="center"/>
    </xf>
    <xf numFmtId="0" fontId="23" fillId="23" borderId="28" xfId="0" applyFont="1" applyFill="1" applyBorder="1" applyAlignment="1">
      <alignment horizontal="center"/>
    </xf>
    <xf numFmtId="0" fontId="23" fillId="23" borderId="75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3" fillId="0" borderId="34" xfId="0" applyFont="1" applyBorder="1" applyAlignment="1">
      <alignment vertical="center"/>
    </xf>
    <xf numFmtId="0" fontId="23" fillId="0" borderId="34" xfId="0" applyFont="1" applyBorder="1" applyAlignment="1">
      <alignment horizontal="center"/>
    </xf>
    <xf numFmtId="0" fontId="23" fillId="0" borderId="79" xfId="0" applyFont="1" applyBorder="1" applyAlignment="1">
      <alignment horizontal="center"/>
    </xf>
    <xf numFmtId="0" fontId="23" fillId="23" borderId="34" xfId="0" applyFont="1" applyFill="1" applyBorder="1" applyAlignment="1">
      <alignment horizontal="center"/>
    </xf>
    <xf numFmtId="0" fontId="23" fillId="23" borderId="80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23" fillId="0" borderId="7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13" fillId="23" borderId="81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/>
    </xf>
    <xf numFmtId="0" fontId="23" fillId="0" borderId="68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17" borderId="34" xfId="0" applyFont="1" applyFill="1" applyBorder="1" applyAlignment="1">
      <alignment horizontal="center" vertical="center" textRotation="90"/>
    </xf>
    <xf numFmtId="0" fontId="5" fillId="25" borderId="42" xfId="0" applyFont="1" applyFill="1" applyBorder="1" applyAlignment="1">
      <alignment horizontal="center" vertical="center" textRotation="90"/>
    </xf>
    <xf numFmtId="0" fontId="6" fillId="20" borderId="28" xfId="0" applyFont="1" applyFill="1" applyBorder="1" applyAlignment="1">
      <alignment horizontal="center" vertical="center" textRotation="90"/>
    </xf>
    <xf numFmtId="0" fontId="6" fillId="20" borderId="18" xfId="0" applyFont="1" applyFill="1" applyBorder="1" applyAlignment="1">
      <alignment horizontal="center" vertical="center" textRotation="90"/>
    </xf>
    <xf numFmtId="0" fontId="6" fillId="20" borderId="34" xfId="0" applyFont="1" applyFill="1" applyBorder="1" applyAlignment="1">
      <alignment horizontal="center" vertical="center" textRotation="90"/>
    </xf>
    <xf numFmtId="0" fontId="16" fillId="23" borderId="10" xfId="0" applyFont="1" applyFill="1" applyBorder="1" applyAlignment="1">
      <alignment horizontal="center" vertical="center"/>
    </xf>
    <xf numFmtId="0" fontId="16" fillId="23" borderId="11" xfId="0" applyFont="1" applyFill="1" applyBorder="1" applyAlignment="1">
      <alignment horizontal="center" vertical="center"/>
    </xf>
    <xf numFmtId="0" fontId="16" fillId="23" borderId="12" xfId="0" applyFont="1" applyFill="1" applyBorder="1" applyAlignment="1">
      <alignment horizontal="center" vertical="center"/>
    </xf>
    <xf numFmtId="0" fontId="5" fillId="17" borderId="28" xfId="0" applyFont="1" applyFill="1" applyBorder="1" applyAlignment="1">
      <alignment horizontal="center" vertical="center" textRotation="90"/>
    </xf>
    <xf numFmtId="0" fontId="5" fillId="17" borderId="18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5" fillId="26" borderId="28" xfId="0" applyFont="1" applyFill="1" applyBorder="1" applyAlignment="1">
      <alignment horizontal="center" vertical="center" textRotation="90"/>
    </xf>
    <xf numFmtId="0" fontId="5" fillId="26" borderId="18" xfId="0" applyFont="1" applyFill="1" applyBorder="1" applyAlignment="1">
      <alignment horizontal="center" vertical="center" textRotation="90"/>
    </xf>
    <xf numFmtId="0" fontId="5" fillId="26" borderId="34" xfId="0" applyFont="1" applyFill="1" applyBorder="1" applyAlignment="1">
      <alignment horizontal="center" vertical="center" textRotation="90"/>
    </xf>
    <xf numFmtId="0" fontId="6" fillId="27" borderId="42" xfId="0" applyFont="1" applyFill="1" applyBorder="1" applyAlignment="1">
      <alignment horizontal="center" vertical="center" textRotation="90"/>
    </xf>
    <xf numFmtId="0" fontId="6" fillId="27" borderId="19" xfId="0" applyFont="1" applyFill="1" applyBorder="1" applyAlignment="1">
      <alignment horizontal="center" vertical="center" textRotation="90"/>
    </xf>
    <xf numFmtId="0" fontId="6" fillId="27" borderId="21" xfId="0" applyFont="1" applyFill="1" applyBorder="1" applyAlignment="1">
      <alignment horizontal="center" vertical="center" textRotation="90"/>
    </xf>
    <xf numFmtId="0" fontId="18" fillId="23" borderId="82" xfId="0" applyFont="1" applyFill="1" applyBorder="1" applyAlignment="1">
      <alignment horizontal="center" vertical="center" textRotation="90"/>
    </xf>
    <xf numFmtId="0" fontId="18" fillId="23" borderId="83" xfId="0" applyFont="1" applyFill="1" applyBorder="1" applyAlignment="1">
      <alignment horizontal="center" vertical="center" textRotation="90"/>
    </xf>
    <xf numFmtId="0" fontId="16" fillId="23" borderId="84" xfId="0" applyFont="1" applyFill="1" applyBorder="1" applyAlignment="1">
      <alignment horizontal="center" vertical="center" textRotation="90"/>
    </xf>
    <xf numFmtId="0" fontId="16" fillId="23" borderId="51" xfId="0" applyFont="1" applyFill="1" applyBorder="1" applyAlignment="1">
      <alignment horizontal="center" vertical="center" textRotation="90"/>
    </xf>
    <xf numFmtId="0" fontId="17" fillId="23" borderId="85" xfId="0" applyFont="1" applyFill="1" applyBorder="1" applyAlignment="1">
      <alignment horizontal="center" vertical="center" textRotation="90"/>
    </xf>
    <xf numFmtId="0" fontId="17" fillId="23" borderId="49" xfId="0" applyFont="1" applyFill="1" applyBorder="1" applyAlignment="1">
      <alignment horizontal="center" vertical="center" textRotation="90"/>
    </xf>
    <xf numFmtId="0" fontId="16" fillId="23" borderId="86" xfId="0" applyFont="1" applyFill="1" applyBorder="1" applyAlignment="1">
      <alignment horizontal="center" vertical="center" textRotation="90"/>
    </xf>
    <xf numFmtId="0" fontId="16" fillId="23" borderId="48" xfId="0" applyFont="1" applyFill="1" applyBorder="1" applyAlignment="1">
      <alignment horizontal="center" vertical="center" textRotation="90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24" fillId="17" borderId="95" xfId="0" applyFont="1" applyFill="1" applyBorder="1" applyAlignment="1">
      <alignment horizontal="center" vertical="center" textRotation="90"/>
    </xf>
    <xf numFmtId="0" fontId="24" fillId="17" borderId="96" xfId="0" applyFont="1" applyFill="1" applyBorder="1" applyAlignment="1">
      <alignment horizontal="center" vertical="center" textRotation="90"/>
    </xf>
    <xf numFmtId="0" fontId="24" fillId="12" borderId="97" xfId="0" applyFont="1" applyFill="1" applyBorder="1" applyAlignment="1">
      <alignment horizontal="center" vertical="center" textRotation="90"/>
    </xf>
    <xf numFmtId="0" fontId="24" fillId="12" borderId="95" xfId="0" applyFont="1" applyFill="1" applyBorder="1" applyAlignment="1">
      <alignment horizontal="center" vertical="center" textRotation="90"/>
    </xf>
    <xf numFmtId="0" fontId="24" fillId="12" borderId="96" xfId="0" applyFont="1" applyFill="1" applyBorder="1" applyAlignment="1">
      <alignment horizontal="center" vertical="center" textRotation="90"/>
    </xf>
    <xf numFmtId="0" fontId="24" fillId="26" borderId="65" xfId="0" applyFont="1" applyFill="1" applyBorder="1" applyAlignment="1">
      <alignment horizontal="center" vertical="center" textRotation="90"/>
    </xf>
    <xf numFmtId="0" fontId="24" fillId="26" borderId="78" xfId="0" applyFont="1" applyFill="1" applyBorder="1" applyAlignment="1">
      <alignment horizontal="center" vertical="center" textRotation="90"/>
    </xf>
    <xf numFmtId="0" fontId="24" fillId="26" borderId="81" xfId="0" applyFont="1" applyFill="1" applyBorder="1" applyAlignment="1">
      <alignment horizontal="center" vertical="center" textRotation="90"/>
    </xf>
    <xf numFmtId="0" fontId="24" fillId="26" borderId="71" xfId="0" applyFont="1" applyFill="1" applyBorder="1" applyAlignment="1">
      <alignment horizontal="center" vertical="center" textRotation="90"/>
    </xf>
    <xf numFmtId="0" fontId="14" fillId="11" borderId="65" xfId="0" applyFont="1" applyFill="1" applyBorder="1" applyAlignment="1">
      <alignment horizontal="center" vertical="center" textRotation="90"/>
    </xf>
    <xf numFmtId="0" fontId="14" fillId="11" borderId="78" xfId="0" applyFont="1" applyFill="1" applyBorder="1" applyAlignment="1">
      <alignment horizontal="center" vertical="center" textRotation="90"/>
    </xf>
    <xf numFmtId="0" fontId="14" fillId="11" borderId="81" xfId="0" applyFont="1" applyFill="1" applyBorder="1" applyAlignment="1">
      <alignment horizontal="center" vertical="center" textRotation="90"/>
    </xf>
    <xf numFmtId="0" fontId="14" fillId="11" borderId="71" xfId="0" applyFont="1" applyFill="1" applyBorder="1" applyAlignment="1">
      <alignment horizontal="center" vertical="center" textRotation="90"/>
    </xf>
    <xf numFmtId="0" fontId="14" fillId="0" borderId="65" xfId="0" applyFont="1" applyBorder="1" applyAlignment="1">
      <alignment horizontal="center" vertical="center" textRotation="90"/>
    </xf>
    <xf numFmtId="0" fontId="14" fillId="0" borderId="78" xfId="0" applyFont="1" applyBorder="1" applyAlignment="1">
      <alignment horizontal="center" vertical="center" textRotation="90"/>
    </xf>
    <xf numFmtId="0" fontId="14" fillId="0" borderId="81" xfId="0" applyFont="1" applyBorder="1" applyAlignment="1">
      <alignment horizontal="center" vertical="center" textRotation="90"/>
    </xf>
    <xf numFmtId="0" fontId="14" fillId="0" borderId="71" xfId="0" applyFont="1" applyBorder="1" applyAlignment="1">
      <alignment horizontal="center" vertical="center" textRotation="90"/>
    </xf>
    <xf numFmtId="0" fontId="24" fillId="28" borderId="53" xfId="48" applyFont="1" applyFill="1" applyBorder="1" applyAlignment="1" applyProtection="1">
      <alignment horizontal="center" vertical="center"/>
      <protection/>
    </xf>
    <xf numFmtId="0" fontId="24" fillId="28" borderId="98" xfId="48" applyFont="1" applyFill="1" applyBorder="1" applyAlignment="1" applyProtection="1">
      <alignment horizontal="center" vertical="center"/>
      <protection/>
    </xf>
    <xf numFmtId="0" fontId="24" fillId="28" borderId="93" xfId="48" applyFont="1" applyFill="1" applyBorder="1" applyAlignment="1" applyProtection="1">
      <alignment horizontal="center" vertical="center"/>
      <protection/>
    </xf>
    <xf numFmtId="0" fontId="24" fillId="28" borderId="94" xfId="48" applyFont="1" applyFill="1" applyBorder="1" applyAlignment="1" applyProtection="1">
      <alignment horizontal="center" vertical="center"/>
      <protection/>
    </xf>
    <xf numFmtId="0" fontId="20" fillId="28" borderId="53" xfId="0" applyFont="1" applyFill="1" applyBorder="1" applyAlignment="1">
      <alignment horizontal="center" vertical="center"/>
    </xf>
    <xf numFmtId="0" fontId="20" fillId="28" borderId="98" xfId="0" applyFont="1" applyFill="1" applyBorder="1" applyAlignment="1">
      <alignment horizontal="center" vertical="center"/>
    </xf>
    <xf numFmtId="0" fontId="20" fillId="28" borderId="99" xfId="0" applyFont="1" applyFill="1" applyBorder="1" applyAlignment="1">
      <alignment horizontal="center" vertical="center"/>
    </xf>
    <xf numFmtId="0" fontId="21" fillId="22" borderId="90" xfId="0" applyFont="1" applyFill="1" applyBorder="1" applyAlignment="1">
      <alignment horizontal="center" vertical="center"/>
    </xf>
    <xf numFmtId="0" fontId="21" fillId="22" borderId="0" xfId="0" applyFont="1" applyFill="1" applyBorder="1" applyAlignment="1">
      <alignment horizontal="center" vertical="center"/>
    </xf>
    <xf numFmtId="0" fontId="21" fillId="22" borderId="91" xfId="0" applyFont="1" applyFill="1" applyBorder="1" applyAlignment="1">
      <alignment horizontal="center" vertical="center"/>
    </xf>
    <xf numFmtId="0" fontId="0" fillId="22" borderId="87" xfId="0" applyFill="1" applyBorder="1" applyAlignment="1">
      <alignment horizontal="center"/>
    </xf>
    <xf numFmtId="0" fontId="0" fillId="22" borderId="88" xfId="0" applyFill="1" applyBorder="1" applyAlignment="1">
      <alignment horizontal="center"/>
    </xf>
    <xf numFmtId="0" fontId="0" fillId="22" borderId="8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hyperlink" Target="http://www.yotrial.com/" TargetMode="External" /><Relationship Id="rId6" Type="http://schemas.openxmlformats.org/officeDocument/2006/relationships/hyperlink" Target="http://www.yotrial.com/" TargetMode="External" /><Relationship Id="rId7" Type="http://schemas.openxmlformats.org/officeDocument/2006/relationships/image" Target="../media/image5.jpeg" /><Relationship Id="rId8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1362075</xdr:colOff>
      <xdr:row>1</xdr:row>
      <xdr:rowOff>1200150</xdr:rowOff>
    </xdr:to>
    <xdr:pic>
      <xdr:nvPicPr>
        <xdr:cNvPr id="1" name="1 Imagen" descr="LOG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0288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0</xdr:row>
      <xdr:rowOff>28575</xdr:rowOff>
    </xdr:from>
    <xdr:to>
      <xdr:col>55</xdr:col>
      <xdr:colOff>190500</xdr:colOff>
      <xdr:row>1</xdr:row>
      <xdr:rowOff>1209675</xdr:rowOff>
    </xdr:to>
    <xdr:pic>
      <xdr:nvPicPr>
        <xdr:cNvPr id="2" name="3 Imagen" descr="LOGO_CAMPTO_FMCL_DISPLAY_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87300" y="28575"/>
          <a:ext cx="1828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304800</xdr:colOff>
      <xdr:row>0</xdr:row>
      <xdr:rowOff>28575</xdr:rowOff>
    </xdr:from>
    <xdr:to>
      <xdr:col>47</xdr:col>
      <xdr:colOff>152400</xdr:colOff>
      <xdr:row>1</xdr:row>
      <xdr:rowOff>1200150</xdr:rowOff>
    </xdr:to>
    <xdr:pic>
      <xdr:nvPicPr>
        <xdr:cNvPr id="3" name="4 Imagen" descr="TRIAL_S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9025" y="28575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85725</xdr:colOff>
      <xdr:row>65</xdr:row>
      <xdr:rowOff>38100</xdr:rowOff>
    </xdr:from>
    <xdr:to>
      <xdr:col>55</xdr:col>
      <xdr:colOff>171450</xdr:colOff>
      <xdr:row>71</xdr:row>
      <xdr:rowOff>190500</xdr:rowOff>
    </xdr:to>
    <xdr:pic>
      <xdr:nvPicPr>
        <xdr:cNvPr id="4" name="5 Imagen" descr="LOGO_YOTRIAL.COM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73025" y="11610975"/>
          <a:ext cx="17240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171450</xdr:colOff>
      <xdr:row>69</xdr:row>
      <xdr:rowOff>28575</xdr:rowOff>
    </xdr:from>
    <xdr:to>
      <xdr:col>48</xdr:col>
      <xdr:colOff>38100</xdr:colOff>
      <xdr:row>71</xdr:row>
      <xdr:rowOff>171450</xdr:rowOff>
    </xdr:to>
    <xdr:pic>
      <xdr:nvPicPr>
        <xdr:cNvPr id="5" name="6 Imagen" descr="Logo_TODOTRIA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20200" y="12401550"/>
          <a:ext cx="3505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65</xdr:row>
      <xdr:rowOff>38100</xdr:rowOff>
    </xdr:from>
    <xdr:to>
      <xdr:col>5</xdr:col>
      <xdr:colOff>876300</xdr:colOff>
      <xdr:row>71</xdr:row>
      <xdr:rowOff>161925</xdr:rowOff>
    </xdr:to>
    <xdr:pic>
      <xdr:nvPicPr>
        <xdr:cNvPr id="6" name="7 Imagen" descr="FMC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1610975"/>
          <a:ext cx="36290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4</xdr:col>
      <xdr:colOff>742950</xdr:colOff>
      <xdr:row>2</xdr:row>
      <xdr:rowOff>962025</xdr:rowOff>
    </xdr:to>
    <xdr:pic>
      <xdr:nvPicPr>
        <xdr:cNvPr id="1" name="1 Imagen" descr="FMC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3371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47625</xdr:rowOff>
    </xdr:from>
    <xdr:to>
      <xdr:col>18</xdr:col>
      <xdr:colOff>123825</xdr:colOff>
      <xdr:row>2</xdr:row>
      <xdr:rowOff>1000125</xdr:rowOff>
    </xdr:to>
    <xdr:pic>
      <xdr:nvPicPr>
        <xdr:cNvPr id="2" name="2 Imagen" descr="TRIAL_SE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47625"/>
          <a:ext cx="20859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47625</xdr:rowOff>
    </xdr:from>
    <xdr:to>
      <xdr:col>6</xdr:col>
      <xdr:colOff>95250</xdr:colOff>
      <xdr:row>3</xdr:row>
      <xdr:rowOff>0</xdr:rowOff>
    </xdr:to>
    <xdr:pic>
      <xdr:nvPicPr>
        <xdr:cNvPr id="3" name="3 Imagen" descr="LOGO_YOTRIAL.CO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47625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58</xdr:row>
      <xdr:rowOff>47625</xdr:rowOff>
    </xdr:from>
    <xdr:to>
      <xdr:col>5</xdr:col>
      <xdr:colOff>1619250</xdr:colOff>
      <xdr:row>63</xdr:row>
      <xdr:rowOff>152400</xdr:rowOff>
    </xdr:to>
    <xdr:pic>
      <xdr:nvPicPr>
        <xdr:cNvPr id="4" name="4 Imagen" descr="Logo_Cy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1322070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58</xdr:row>
      <xdr:rowOff>19050</xdr:rowOff>
    </xdr:from>
    <xdr:to>
      <xdr:col>3</xdr:col>
      <xdr:colOff>1514475</xdr:colOff>
      <xdr:row>64</xdr:row>
      <xdr:rowOff>0</xdr:rowOff>
    </xdr:to>
    <xdr:pic>
      <xdr:nvPicPr>
        <xdr:cNvPr id="5" name="5 Imagen" descr="ANTELCO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13192125"/>
          <a:ext cx="2362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58</xdr:row>
      <xdr:rowOff>9525</xdr:rowOff>
    </xdr:from>
    <xdr:to>
      <xdr:col>18</xdr:col>
      <xdr:colOff>152400</xdr:colOff>
      <xdr:row>63</xdr:row>
      <xdr:rowOff>171450</xdr:rowOff>
    </xdr:to>
    <xdr:pic>
      <xdr:nvPicPr>
        <xdr:cNvPr id="6" name="6 Imagen" descr="BRIALTA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95975" y="13182600"/>
          <a:ext cx="2590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rial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2"/>
  <sheetViews>
    <sheetView tabSelected="1" zoomScale="115" zoomScaleNormal="115" zoomScalePageLayoutView="0" workbookViewId="0" topLeftCell="A1">
      <selection activeCell="AA67" sqref="AA67"/>
    </sheetView>
  </sheetViews>
  <sheetFormatPr defaultColWidth="11.421875" defaultRowHeight="15"/>
  <cols>
    <col min="1" max="1" width="3.8515625" style="3" bestFit="1" customWidth="1"/>
    <col min="2" max="2" width="2.140625" style="1" hidden="1" customWidth="1"/>
    <col min="3" max="3" width="3.140625" style="4" bestFit="1" customWidth="1"/>
    <col min="4" max="4" width="3.57421875" style="1" bestFit="1" customWidth="1"/>
    <col min="5" max="5" width="31.7109375" style="2" bestFit="1" customWidth="1"/>
    <col min="6" max="6" width="15.8515625" style="1" customWidth="1"/>
    <col min="7" max="7" width="5.421875" style="5" hidden="1" customWidth="1"/>
    <col min="8" max="8" width="10.140625" style="1" bestFit="1" customWidth="1"/>
    <col min="9" max="9" width="8.28125" style="1" bestFit="1" customWidth="1"/>
    <col min="10" max="10" width="7.00390625" style="1" bestFit="1" customWidth="1"/>
    <col min="11" max="11" width="6.140625" style="1" bestFit="1" customWidth="1"/>
    <col min="12" max="19" width="1.8515625" style="1" bestFit="1" customWidth="1"/>
    <col min="20" max="21" width="6.140625" style="1" bestFit="1" customWidth="1"/>
    <col min="22" max="22" width="2.7109375" style="1" bestFit="1" customWidth="1"/>
    <col min="23" max="23" width="3.140625" style="1" bestFit="1" customWidth="1"/>
    <col min="24" max="30" width="1.8515625" style="1" bestFit="1" customWidth="1"/>
    <col min="31" max="31" width="6.140625" style="1" bestFit="1" customWidth="1"/>
    <col min="32" max="32" width="3.140625" style="1" bestFit="1" customWidth="1"/>
    <col min="33" max="39" width="1.8515625" style="1" bestFit="1" customWidth="1"/>
    <col min="40" max="40" width="6.140625" style="1" bestFit="1" customWidth="1"/>
    <col min="41" max="41" width="6.28125" style="1" bestFit="1" customWidth="1"/>
    <col min="42" max="42" width="2.7109375" style="1" bestFit="1" customWidth="1"/>
    <col min="43" max="44" width="3.140625" style="1" bestFit="1" customWidth="1"/>
    <col min="45" max="49" width="2.7109375" style="1" bestFit="1" customWidth="1"/>
    <col min="50" max="50" width="6.140625" style="1" bestFit="1" customWidth="1"/>
    <col min="51" max="56" width="3.140625" style="1" bestFit="1" customWidth="1"/>
    <col min="57" max="16384" width="11.421875" style="1" customWidth="1"/>
  </cols>
  <sheetData>
    <row r="1" spans="1:56" ht="15.75">
      <c r="A1" s="24"/>
      <c r="B1" s="25"/>
      <c r="C1" s="26"/>
      <c r="D1" s="25"/>
      <c r="E1" s="27"/>
      <c r="F1" s="28" t="s">
        <v>211</v>
      </c>
      <c r="G1" s="29"/>
      <c r="H1" s="25"/>
      <c r="I1" s="25"/>
      <c r="J1" s="25"/>
      <c r="K1" s="25"/>
      <c r="L1" s="25"/>
      <c r="M1" s="25"/>
      <c r="N1" s="25"/>
      <c r="O1" s="25"/>
      <c r="P1" s="28" t="s">
        <v>212</v>
      </c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30"/>
    </row>
    <row r="2" spans="1:56" ht="96.75" customHeight="1" thickBot="1">
      <c r="A2" s="31"/>
      <c r="B2" s="32"/>
      <c r="C2" s="33"/>
      <c r="D2" s="32"/>
      <c r="E2" s="34"/>
      <c r="F2" s="38" t="s">
        <v>208</v>
      </c>
      <c r="G2" s="35"/>
      <c r="H2" s="32"/>
      <c r="I2" s="32"/>
      <c r="J2" s="32"/>
      <c r="K2" s="36" t="s">
        <v>209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6" t="s">
        <v>210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7"/>
    </row>
    <row r="3" spans="1:56" s="144" customFormat="1" ht="15" customHeight="1">
      <c r="A3" s="270" t="s">
        <v>157</v>
      </c>
      <c r="B3" s="141"/>
      <c r="C3" s="272" t="s">
        <v>156</v>
      </c>
      <c r="D3" s="274" t="s">
        <v>155</v>
      </c>
      <c r="E3" s="142"/>
      <c r="F3" s="141"/>
      <c r="G3" s="143"/>
      <c r="H3" s="141"/>
      <c r="I3" s="141"/>
      <c r="J3" s="255" t="s">
        <v>162</v>
      </c>
      <c r="K3" s="256"/>
      <c r="L3" s="257"/>
      <c r="M3" s="256" t="s">
        <v>163</v>
      </c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5" t="s">
        <v>164</v>
      </c>
      <c r="Y3" s="256"/>
      <c r="Z3" s="256"/>
      <c r="AA3" s="256"/>
      <c r="AB3" s="256"/>
      <c r="AC3" s="256"/>
      <c r="AD3" s="256"/>
      <c r="AE3" s="256"/>
      <c r="AF3" s="257"/>
      <c r="AG3" s="256" t="s">
        <v>166</v>
      </c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68" t="s">
        <v>172</v>
      </c>
      <c r="AS3" s="255" t="s">
        <v>178</v>
      </c>
      <c r="AT3" s="256"/>
      <c r="AU3" s="256"/>
      <c r="AV3" s="256"/>
      <c r="AW3" s="256"/>
      <c r="AX3" s="257"/>
      <c r="AY3" s="255" t="s">
        <v>174</v>
      </c>
      <c r="AZ3" s="256"/>
      <c r="BA3" s="256"/>
      <c r="BB3" s="256"/>
      <c r="BC3" s="256"/>
      <c r="BD3" s="257"/>
    </row>
    <row r="4" spans="1:56" s="144" customFormat="1" ht="45" thickBot="1">
      <c r="A4" s="271"/>
      <c r="B4" s="145" t="s">
        <v>157</v>
      </c>
      <c r="C4" s="273"/>
      <c r="D4" s="275"/>
      <c r="E4" s="146" t="s">
        <v>205</v>
      </c>
      <c r="F4" s="147" t="s">
        <v>206</v>
      </c>
      <c r="G4" s="148" t="s">
        <v>179</v>
      </c>
      <c r="H4" s="149" t="s">
        <v>180</v>
      </c>
      <c r="I4" s="150" t="s">
        <v>181</v>
      </c>
      <c r="J4" s="151" t="s">
        <v>161</v>
      </c>
      <c r="K4" s="147" t="s">
        <v>158</v>
      </c>
      <c r="L4" s="152" t="s">
        <v>159</v>
      </c>
      <c r="M4" s="149">
        <v>1</v>
      </c>
      <c r="N4" s="147">
        <v>2</v>
      </c>
      <c r="O4" s="147">
        <v>3</v>
      </c>
      <c r="P4" s="147">
        <v>4</v>
      </c>
      <c r="Q4" s="147">
        <v>5</v>
      </c>
      <c r="R4" s="147">
        <v>6</v>
      </c>
      <c r="S4" s="147">
        <v>7</v>
      </c>
      <c r="T4" s="147" t="s">
        <v>165</v>
      </c>
      <c r="U4" s="147" t="s">
        <v>158</v>
      </c>
      <c r="V4" s="147" t="s">
        <v>159</v>
      </c>
      <c r="W4" s="153" t="s">
        <v>160</v>
      </c>
      <c r="X4" s="151">
        <v>1</v>
      </c>
      <c r="Y4" s="147">
        <v>2</v>
      </c>
      <c r="Z4" s="147">
        <v>3</v>
      </c>
      <c r="AA4" s="147">
        <v>4</v>
      </c>
      <c r="AB4" s="147">
        <v>5</v>
      </c>
      <c r="AC4" s="147">
        <v>6</v>
      </c>
      <c r="AD4" s="147">
        <v>7</v>
      </c>
      <c r="AE4" s="147" t="s">
        <v>165</v>
      </c>
      <c r="AF4" s="154" t="s">
        <v>160</v>
      </c>
      <c r="AG4" s="149">
        <v>1</v>
      </c>
      <c r="AH4" s="147">
        <v>2</v>
      </c>
      <c r="AI4" s="147">
        <v>3</v>
      </c>
      <c r="AJ4" s="147">
        <v>4</v>
      </c>
      <c r="AK4" s="147">
        <v>5</v>
      </c>
      <c r="AL4" s="147">
        <v>6</v>
      </c>
      <c r="AM4" s="147">
        <v>7</v>
      </c>
      <c r="AN4" s="147" t="s">
        <v>165</v>
      </c>
      <c r="AO4" s="147" t="s">
        <v>158</v>
      </c>
      <c r="AP4" s="147" t="s">
        <v>159</v>
      </c>
      <c r="AQ4" s="153" t="s">
        <v>160</v>
      </c>
      <c r="AR4" s="269"/>
      <c r="AS4" s="151" t="s">
        <v>171</v>
      </c>
      <c r="AT4" s="147" t="s">
        <v>170</v>
      </c>
      <c r="AU4" s="155" t="s">
        <v>169</v>
      </c>
      <c r="AV4" s="149" t="s">
        <v>168</v>
      </c>
      <c r="AW4" s="147" t="s">
        <v>167</v>
      </c>
      <c r="AX4" s="152" t="s">
        <v>165</v>
      </c>
      <c r="AY4" s="156" t="s">
        <v>129</v>
      </c>
      <c r="AZ4" s="157" t="s">
        <v>173</v>
      </c>
      <c r="BA4" s="157" t="s">
        <v>203</v>
      </c>
      <c r="BB4" s="157" t="s">
        <v>175</v>
      </c>
      <c r="BC4" s="157" t="s">
        <v>156</v>
      </c>
      <c r="BD4" s="158" t="s">
        <v>176</v>
      </c>
    </row>
    <row r="5" spans="1:56" ht="12">
      <c r="A5" s="258" t="s">
        <v>37</v>
      </c>
      <c r="B5" s="68" t="s">
        <v>37</v>
      </c>
      <c r="C5" s="69" t="s">
        <v>184</v>
      </c>
      <c r="D5" s="68">
        <v>166</v>
      </c>
      <c r="E5" s="70" t="s">
        <v>207</v>
      </c>
      <c r="F5" s="68" t="s">
        <v>38</v>
      </c>
      <c r="G5" s="71" t="s">
        <v>39</v>
      </c>
      <c r="H5" s="68" t="s">
        <v>40</v>
      </c>
      <c r="I5" s="72" t="s">
        <v>9</v>
      </c>
      <c r="J5" s="73">
        <v>0.4534722222222222</v>
      </c>
      <c r="K5" s="68"/>
      <c r="L5" s="74"/>
      <c r="M5" s="75">
        <v>0</v>
      </c>
      <c r="N5" s="68">
        <v>0</v>
      </c>
      <c r="O5" s="68">
        <v>0</v>
      </c>
      <c r="P5" s="68">
        <v>3</v>
      </c>
      <c r="Q5" s="68">
        <v>0</v>
      </c>
      <c r="R5" s="68">
        <v>2</v>
      </c>
      <c r="S5" s="68">
        <v>0</v>
      </c>
      <c r="T5" s="76">
        <v>0.07979166666666666</v>
      </c>
      <c r="U5" s="77"/>
      <c r="V5" s="77"/>
      <c r="W5" s="78">
        <v>5</v>
      </c>
      <c r="X5" s="79">
        <v>0</v>
      </c>
      <c r="Y5" s="68">
        <v>0</v>
      </c>
      <c r="Z5" s="68">
        <v>0</v>
      </c>
      <c r="AA5" s="68">
        <v>1</v>
      </c>
      <c r="AB5" s="68">
        <v>0</v>
      </c>
      <c r="AC5" s="68">
        <v>1</v>
      </c>
      <c r="AD5" s="68">
        <v>0</v>
      </c>
      <c r="AE5" s="76">
        <v>0.04390046296296296</v>
      </c>
      <c r="AF5" s="80">
        <v>2</v>
      </c>
      <c r="AG5" s="75">
        <v>0</v>
      </c>
      <c r="AH5" s="68">
        <v>0</v>
      </c>
      <c r="AI5" s="68">
        <v>1</v>
      </c>
      <c r="AJ5" s="68">
        <v>0</v>
      </c>
      <c r="AK5" s="68">
        <v>0</v>
      </c>
      <c r="AL5" s="68">
        <v>1</v>
      </c>
      <c r="AM5" s="68">
        <v>0</v>
      </c>
      <c r="AN5" s="76">
        <v>0.03827546296296296</v>
      </c>
      <c r="AO5" s="68"/>
      <c r="AP5" s="77"/>
      <c r="AQ5" s="78">
        <v>2</v>
      </c>
      <c r="AR5" s="81">
        <v>9</v>
      </c>
      <c r="AS5" s="79">
        <v>15</v>
      </c>
      <c r="AT5" s="68">
        <v>4</v>
      </c>
      <c r="AU5" s="68">
        <v>1</v>
      </c>
      <c r="AV5" s="68">
        <v>1</v>
      </c>
      <c r="AW5" s="68">
        <v>0</v>
      </c>
      <c r="AX5" s="82">
        <v>0.1619675925925926</v>
      </c>
      <c r="AY5" s="134"/>
      <c r="AZ5" s="83"/>
      <c r="BA5" s="83"/>
      <c r="BB5" s="83"/>
      <c r="BC5" s="84"/>
      <c r="BD5" s="135"/>
    </row>
    <row r="6" spans="1:56" ht="12">
      <c r="A6" s="259"/>
      <c r="B6" s="39" t="s">
        <v>37</v>
      </c>
      <c r="C6" s="40" t="s">
        <v>185</v>
      </c>
      <c r="D6" s="39">
        <v>168</v>
      </c>
      <c r="E6" s="41" t="s">
        <v>63</v>
      </c>
      <c r="F6" s="39" t="s">
        <v>31</v>
      </c>
      <c r="G6" s="42" t="s">
        <v>64</v>
      </c>
      <c r="H6" s="39" t="s">
        <v>4</v>
      </c>
      <c r="I6" s="63" t="s">
        <v>17</v>
      </c>
      <c r="J6" s="64">
        <v>0.4534722222222222</v>
      </c>
      <c r="K6" s="39"/>
      <c r="L6" s="65"/>
      <c r="M6" s="57">
        <v>0</v>
      </c>
      <c r="N6" s="39">
        <v>0</v>
      </c>
      <c r="O6" s="39">
        <v>0</v>
      </c>
      <c r="P6" s="39">
        <v>1</v>
      </c>
      <c r="Q6" s="39">
        <v>0</v>
      </c>
      <c r="R6" s="39">
        <v>5</v>
      </c>
      <c r="S6" s="39">
        <v>0</v>
      </c>
      <c r="T6" s="43">
        <v>0.0820601851851852</v>
      </c>
      <c r="U6" s="44"/>
      <c r="V6" s="44"/>
      <c r="W6" s="56">
        <v>6</v>
      </c>
      <c r="X6" s="49">
        <v>0</v>
      </c>
      <c r="Y6" s="39">
        <v>0</v>
      </c>
      <c r="Z6" s="39">
        <v>1</v>
      </c>
      <c r="AA6" s="39">
        <v>1</v>
      </c>
      <c r="AB6" s="39">
        <v>0</v>
      </c>
      <c r="AC6" s="39">
        <v>2</v>
      </c>
      <c r="AD6" s="39">
        <v>0</v>
      </c>
      <c r="AE6" s="43">
        <v>0.05596064814814814</v>
      </c>
      <c r="AF6" s="58">
        <v>4</v>
      </c>
      <c r="AG6" s="57">
        <v>0</v>
      </c>
      <c r="AH6" s="39">
        <v>0</v>
      </c>
      <c r="AI6" s="39">
        <v>0</v>
      </c>
      <c r="AJ6" s="39">
        <v>0</v>
      </c>
      <c r="AK6" s="39">
        <v>0</v>
      </c>
      <c r="AL6" s="39">
        <v>3</v>
      </c>
      <c r="AM6" s="39">
        <v>0</v>
      </c>
      <c r="AN6" s="47">
        <v>0.02936342592592592</v>
      </c>
      <c r="AO6" s="47">
        <v>0.0007175925925925927</v>
      </c>
      <c r="AP6" s="44">
        <v>1</v>
      </c>
      <c r="AQ6" s="56">
        <v>3</v>
      </c>
      <c r="AR6" s="61">
        <v>14</v>
      </c>
      <c r="AS6" s="49">
        <v>15</v>
      </c>
      <c r="AT6" s="39">
        <v>3</v>
      </c>
      <c r="AU6" s="39">
        <v>1</v>
      </c>
      <c r="AV6" s="39">
        <v>1</v>
      </c>
      <c r="AW6" s="39">
        <v>1</v>
      </c>
      <c r="AX6" s="50">
        <v>0.16738425925925926</v>
      </c>
      <c r="AY6" s="136"/>
      <c r="AZ6" s="45"/>
      <c r="BA6" s="45"/>
      <c r="BB6" s="45" t="s">
        <v>177</v>
      </c>
      <c r="BC6" s="46" t="s">
        <v>184</v>
      </c>
      <c r="BD6" s="122">
        <v>20</v>
      </c>
    </row>
    <row r="7" spans="1:56" ht="12">
      <c r="A7" s="259"/>
      <c r="B7" s="39" t="s">
        <v>37</v>
      </c>
      <c r="C7" s="40" t="s">
        <v>186</v>
      </c>
      <c r="D7" s="39">
        <v>169</v>
      </c>
      <c r="E7" s="41" t="s">
        <v>139</v>
      </c>
      <c r="F7" s="39" t="s">
        <v>12</v>
      </c>
      <c r="G7" s="42" t="s">
        <v>140</v>
      </c>
      <c r="H7" s="39" t="s">
        <v>8</v>
      </c>
      <c r="I7" s="63" t="s">
        <v>77</v>
      </c>
      <c r="J7" s="64">
        <v>0.45208333333333334</v>
      </c>
      <c r="K7" s="39"/>
      <c r="L7" s="65"/>
      <c r="M7" s="57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1</v>
      </c>
      <c r="T7" s="43">
        <v>0.08225694444444444</v>
      </c>
      <c r="U7" s="44"/>
      <c r="V7" s="44"/>
      <c r="W7" s="56">
        <v>1</v>
      </c>
      <c r="X7" s="49">
        <v>0</v>
      </c>
      <c r="Y7" s="39">
        <v>0</v>
      </c>
      <c r="Z7" s="39">
        <v>0</v>
      </c>
      <c r="AA7" s="39">
        <v>1</v>
      </c>
      <c r="AB7" s="39">
        <v>0</v>
      </c>
      <c r="AC7" s="39">
        <v>5</v>
      </c>
      <c r="AD7" s="39">
        <v>0</v>
      </c>
      <c r="AE7" s="43">
        <v>0.05614583333333334</v>
      </c>
      <c r="AF7" s="58">
        <v>6</v>
      </c>
      <c r="AG7" s="57">
        <v>0</v>
      </c>
      <c r="AH7" s="39">
        <v>5</v>
      </c>
      <c r="AI7" s="39">
        <v>0</v>
      </c>
      <c r="AJ7" s="39">
        <v>5</v>
      </c>
      <c r="AK7" s="39">
        <v>0</v>
      </c>
      <c r="AL7" s="39">
        <v>0</v>
      </c>
      <c r="AM7" s="39">
        <v>0</v>
      </c>
      <c r="AN7" s="47">
        <v>0.028564814814814817</v>
      </c>
      <c r="AO7" s="47">
        <v>0.00030092592592592595</v>
      </c>
      <c r="AP7" s="44">
        <v>0</v>
      </c>
      <c r="AQ7" s="56">
        <v>10</v>
      </c>
      <c r="AR7" s="61">
        <v>17</v>
      </c>
      <c r="AS7" s="49">
        <v>16</v>
      </c>
      <c r="AT7" s="39">
        <v>2</v>
      </c>
      <c r="AU7" s="39">
        <v>0</v>
      </c>
      <c r="AV7" s="39">
        <v>0</v>
      </c>
      <c r="AW7" s="39">
        <v>3</v>
      </c>
      <c r="AX7" s="50">
        <v>0.1669675925925926</v>
      </c>
      <c r="AY7" s="136"/>
      <c r="AZ7" s="45"/>
      <c r="BA7" s="45"/>
      <c r="BB7" s="45"/>
      <c r="BC7" s="46"/>
      <c r="BD7" s="122"/>
    </row>
    <row r="8" spans="1:56" ht="12">
      <c r="A8" s="259"/>
      <c r="B8" s="39" t="s">
        <v>37</v>
      </c>
      <c r="C8" s="40" t="s">
        <v>187</v>
      </c>
      <c r="D8" s="39">
        <v>170</v>
      </c>
      <c r="E8" s="41" t="s">
        <v>151</v>
      </c>
      <c r="F8" s="39" t="s">
        <v>15</v>
      </c>
      <c r="G8" s="42" t="s">
        <v>152</v>
      </c>
      <c r="H8" s="39" t="s">
        <v>8</v>
      </c>
      <c r="I8" s="63"/>
      <c r="J8" s="64">
        <v>0.45208333333333334</v>
      </c>
      <c r="K8" s="39"/>
      <c r="L8" s="65"/>
      <c r="M8" s="57">
        <v>5</v>
      </c>
      <c r="N8" s="39">
        <v>0</v>
      </c>
      <c r="O8" s="39">
        <v>0</v>
      </c>
      <c r="P8" s="39">
        <v>5</v>
      </c>
      <c r="Q8" s="39">
        <v>0</v>
      </c>
      <c r="R8" s="39">
        <v>5</v>
      </c>
      <c r="S8" s="39">
        <v>0</v>
      </c>
      <c r="T8" s="47">
        <v>0.08611111111111112</v>
      </c>
      <c r="U8" s="47">
        <v>0.002777777777777778</v>
      </c>
      <c r="V8" s="44">
        <v>4</v>
      </c>
      <c r="W8" s="56">
        <v>15</v>
      </c>
      <c r="X8" s="49">
        <v>0</v>
      </c>
      <c r="Y8" s="39">
        <v>1</v>
      </c>
      <c r="Z8" s="39">
        <v>0</v>
      </c>
      <c r="AA8" s="39">
        <v>0</v>
      </c>
      <c r="AB8" s="39">
        <v>0</v>
      </c>
      <c r="AC8" s="39">
        <v>1</v>
      </c>
      <c r="AD8" s="39">
        <v>0</v>
      </c>
      <c r="AE8" s="43">
        <v>0.05557870370370371</v>
      </c>
      <c r="AF8" s="58">
        <v>2</v>
      </c>
      <c r="AG8" s="57">
        <v>0</v>
      </c>
      <c r="AH8" s="39">
        <v>0</v>
      </c>
      <c r="AI8" s="39">
        <v>0</v>
      </c>
      <c r="AJ8" s="39">
        <v>0</v>
      </c>
      <c r="AK8" s="39">
        <v>0</v>
      </c>
      <c r="AL8" s="39">
        <v>5</v>
      </c>
      <c r="AM8" s="39">
        <v>0</v>
      </c>
      <c r="AN8" s="47">
        <v>0.02922453703703704</v>
      </c>
      <c r="AO8" s="47">
        <v>0.004247685185185185</v>
      </c>
      <c r="AP8" s="44">
        <v>6</v>
      </c>
      <c r="AQ8" s="56">
        <v>5</v>
      </c>
      <c r="AR8" s="61">
        <v>32</v>
      </c>
      <c r="AS8" s="49">
        <v>15</v>
      </c>
      <c r="AT8" s="39">
        <v>2</v>
      </c>
      <c r="AU8" s="39">
        <v>0</v>
      </c>
      <c r="AV8" s="39">
        <v>0</v>
      </c>
      <c r="AW8" s="39">
        <v>4</v>
      </c>
      <c r="AX8" s="50">
        <v>0.17091435185185186</v>
      </c>
      <c r="AY8" s="136"/>
      <c r="AZ8" s="45"/>
      <c r="BA8" s="45"/>
      <c r="BB8" s="45"/>
      <c r="BC8" s="46"/>
      <c r="BD8" s="122"/>
    </row>
    <row r="9" spans="1:56" ht="12">
      <c r="A9" s="259"/>
      <c r="B9" s="39" t="s">
        <v>37</v>
      </c>
      <c r="C9" s="40" t="s">
        <v>188</v>
      </c>
      <c r="D9" s="39">
        <v>167</v>
      </c>
      <c r="E9" s="41" t="s">
        <v>47</v>
      </c>
      <c r="F9" s="39" t="s">
        <v>12</v>
      </c>
      <c r="G9" s="42" t="s">
        <v>48</v>
      </c>
      <c r="H9" s="39" t="s">
        <v>8</v>
      </c>
      <c r="I9" s="63" t="s">
        <v>17</v>
      </c>
      <c r="J9" s="64">
        <v>0.4534722222222222</v>
      </c>
      <c r="K9" s="39"/>
      <c r="L9" s="65"/>
      <c r="M9" s="57">
        <v>2</v>
      </c>
      <c r="N9" s="39">
        <v>0</v>
      </c>
      <c r="O9" s="39">
        <v>2</v>
      </c>
      <c r="P9" s="39">
        <v>3</v>
      </c>
      <c r="Q9" s="39">
        <v>0</v>
      </c>
      <c r="R9" s="39">
        <v>3</v>
      </c>
      <c r="S9" s="39">
        <v>1</v>
      </c>
      <c r="T9" s="43">
        <v>0.07768518518518519</v>
      </c>
      <c r="U9" s="44"/>
      <c r="V9" s="44"/>
      <c r="W9" s="56">
        <v>11</v>
      </c>
      <c r="X9" s="49">
        <v>0</v>
      </c>
      <c r="Y9" s="39">
        <v>0</v>
      </c>
      <c r="Z9" s="39">
        <v>0</v>
      </c>
      <c r="AA9" s="39">
        <v>1</v>
      </c>
      <c r="AB9" s="39">
        <v>0</v>
      </c>
      <c r="AC9" s="39">
        <v>5</v>
      </c>
      <c r="AD9" s="39">
        <v>0</v>
      </c>
      <c r="AE9" s="43">
        <v>0.0579050925925926</v>
      </c>
      <c r="AF9" s="58">
        <v>6</v>
      </c>
      <c r="AG9" s="57">
        <v>2</v>
      </c>
      <c r="AH9" s="39">
        <v>5</v>
      </c>
      <c r="AI9" s="39">
        <v>0</v>
      </c>
      <c r="AJ9" s="39">
        <v>3</v>
      </c>
      <c r="AK9" s="39">
        <v>0</v>
      </c>
      <c r="AL9" s="39">
        <v>5</v>
      </c>
      <c r="AM9" s="39">
        <v>0</v>
      </c>
      <c r="AN9" s="47">
        <v>0.03311342592592593</v>
      </c>
      <c r="AO9" s="47">
        <v>0.0020370370370370373</v>
      </c>
      <c r="AP9" s="44">
        <v>2</v>
      </c>
      <c r="AQ9" s="56">
        <v>15</v>
      </c>
      <c r="AR9" s="61">
        <v>34</v>
      </c>
      <c r="AS9" s="49">
        <v>10</v>
      </c>
      <c r="AT9" s="39">
        <v>2</v>
      </c>
      <c r="AU9" s="39">
        <v>3</v>
      </c>
      <c r="AV9" s="39">
        <v>3</v>
      </c>
      <c r="AW9" s="39">
        <v>3</v>
      </c>
      <c r="AX9" s="50">
        <v>0.1687037037037037</v>
      </c>
      <c r="AY9" s="136"/>
      <c r="AZ9" s="45"/>
      <c r="BA9" s="45"/>
      <c r="BB9" s="45"/>
      <c r="BC9" s="46"/>
      <c r="BD9" s="122"/>
    </row>
    <row r="10" spans="1:56" ht="12.75" thickBot="1">
      <c r="A10" s="250"/>
      <c r="B10" s="85" t="s">
        <v>37</v>
      </c>
      <c r="C10" s="86" t="s">
        <v>189</v>
      </c>
      <c r="D10" s="85">
        <v>162</v>
      </c>
      <c r="E10" s="87" t="s">
        <v>145</v>
      </c>
      <c r="F10" s="85" t="s">
        <v>59</v>
      </c>
      <c r="G10" s="88" t="s">
        <v>146</v>
      </c>
      <c r="H10" s="85" t="s">
        <v>4</v>
      </c>
      <c r="I10" s="89" t="s">
        <v>57</v>
      </c>
      <c r="J10" s="90">
        <v>0.45208333333333334</v>
      </c>
      <c r="K10" s="85"/>
      <c r="L10" s="91"/>
      <c r="M10" s="92">
        <v>2</v>
      </c>
      <c r="N10" s="85">
        <v>0</v>
      </c>
      <c r="O10" s="85">
        <v>0</v>
      </c>
      <c r="P10" s="85">
        <v>3</v>
      </c>
      <c r="Q10" s="85">
        <v>1</v>
      </c>
      <c r="R10" s="85">
        <v>5</v>
      </c>
      <c r="S10" s="85">
        <v>2</v>
      </c>
      <c r="T10" s="97">
        <v>0.08025462962962963</v>
      </c>
      <c r="U10" s="94"/>
      <c r="V10" s="94"/>
      <c r="W10" s="95">
        <v>13</v>
      </c>
      <c r="X10" s="96">
        <v>5</v>
      </c>
      <c r="Y10" s="85">
        <v>2</v>
      </c>
      <c r="Z10" s="85">
        <v>5</v>
      </c>
      <c r="AA10" s="85">
        <v>5</v>
      </c>
      <c r="AB10" s="85">
        <v>0</v>
      </c>
      <c r="AC10" s="85">
        <v>5</v>
      </c>
      <c r="AD10" s="85">
        <v>0</v>
      </c>
      <c r="AE10" s="97">
        <v>0.054178240740740735</v>
      </c>
      <c r="AF10" s="98">
        <v>22</v>
      </c>
      <c r="AG10" s="92">
        <v>2</v>
      </c>
      <c r="AH10" s="85">
        <v>0</v>
      </c>
      <c r="AI10" s="85">
        <v>0</v>
      </c>
      <c r="AJ10" s="85">
        <v>3</v>
      </c>
      <c r="AK10" s="85">
        <v>1</v>
      </c>
      <c r="AL10" s="85">
        <v>5</v>
      </c>
      <c r="AM10" s="85">
        <v>2</v>
      </c>
      <c r="AN10" s="97">
        <v>0.030335648148148143</v>
      </c>
      <c r="AO10" s="85"/>
      <c r="AP10" s="94"/>
      <c r="AQ10" s="95">
        <v>13</v>
      </c>
      <c r="AR10" s="99">
        <v>48</v>
      </c>
      <c r="AS10" s="96">
        <v>6</v>
      </c>
      <c r="AT10" s="85">
        <v>2</v>
      </c>
      <c r="AU10" s="85">
        <v>5</v>
      </c>
      <c r="AV10" s="85">
        <v>2</v>
      </c>
      <c r="AW10" s="85">
        <v>6</v>
      </c>
      <c r="AX10" s="100">
        <v>0.1647685185185185</v>
      </c>
      <c r="AY10" s="137"/>
      <c r="AZ10" s="101"/>
      <c r="BA10" s="101"/>
      <c r="BB10" s="101" t="s">
        <v>177</v>
      </c>
      <c r="BC10" s="102" t="s">
        <v>185</v>
      </c>
      <c r="BD10" s="138">
        <v>17</v>
      </c>
    </row>
    <row r="11" spans="1:56" ht="12">
      <c r="A11" s="251" t="s">
        <v>18</v>
      </c>
      <c r="B11" s="104" t="s">
        <v>18</v>
      </c>
      <c r="C11" s="105" t="s">
        <v>184</v>
      </c>
      <c r="D11" s="104">
        <v>141</v>
      </c>
      <c r="E11" s="106" t="s">
        <v>22</v>
      </c>
      <c r="F11" s="104"/>
      <c r="G11" s="107" t="s">
        <v>23</v>
      </c>
      <c r="H11" s="104" t="s">
        <v>8</v>
      </c>
      <c r="I11" s="108" t="s">
        <v>9</v>
      </c>
      <c r="J11" s="109">
        <v>0.45069444444444445</v>
      </c>
      <c r="K11" s="104"/>
      <c r="L11" s="110"/>
      <c r="M11" s="111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12">
        <v>0.06216435185185185</v>
      </c>
      <c r="U11" s="113"/>
      <c r="V11" s="113"/>
      <c r="W11" s="114">
        <v>0</v>
      </c>
      <c r="X11" s="115">
        <v>0</v>
      </c>
      <c r="Y11" s="104">
        <v>0</v>
      </c>
      <c r="Z11" s="104">
        <v>3</v>
      </c>
      <c r="AA11" s="104">
        <v>0</v>
      </c>
      <c r="AB11" s="104">
        <v>1</v>
      </c>
      <c r="AC11" s="104">
        <v>0</v>
      </c>
      <c r="AD11" s="104">
        <v>0</v>
      </c>
      <c r="AE11" s="112">
        <v>0.04487268518518519</v>
      </c>
      <c r="AF11" s="116">
        <v>4</v>
      </c>
      <c r="AG11" s="111">
        <v>0</v>
      </c>
      <c r="AH11" s="104">
        <v>0</v>
      </c>
      <c r="AI11" s="104">
        <v>0</v>
      </c>
      <c r="AJ11" s="104">
        <v>1</v>
      </c>
      <c r="AK11" s="104">
        <v>0</v>
      </c>
      <c r="AL11" s="104">
        <v>1</v>
      </c>
      <c r="AM11" s="104">
        <v>0</v>
      </c>
      <c r="AN11" s="112">
        <v>0.04400462962962962</v>
      </c>
      <c r="AO11" s="104"/>
      <c r="AP11" s="113"/>
      <c r="AQ11" s="114">
        <v>2</v>
      </c>
      <c r="AR11" s="117">
        <v>6</v>
      </c>
      <c r="AS11" s="115">
        <v>17</v>
      </c>
      <c r="AT11" s="104">
        <v>3</v>
      </c>
      <c r="AU11" s="104">
        <v>0</v>
      </c>
      <c r="AV11" s="104">
        <v>1</v>
      </c>
      <c r="AW11" s="104">
        <v>0</v>
      </c>
      <c r="AX11" s="118">
        <v>0.15104166666666666</v>
      </c>
      <c r="AY11" s="139"/>
      <c r="AZ11" s="119"/>
      <c r="BA11" s="119"/>
      <c r="BB11" s="119"/>
      <c r="BC11" s="120"/>
      <c r="BD11" s="121"/>
    </row>
    <row r="12" spans="1:56" ht="12">
      <c r="A12" s="260"/>
      <c r="B12" s="39" t="s">
        <v>18</v>
      </c>
      <c r="C12" s="40" t="s">
        <v>185</v>
      </c>
      <c r="D12" s="39">
        <v>143</v>
      </c>
      <c r="E12" s="41" t="s">
        <v>53</v>
      </c>
      <c r="F12" s="39" t="s">
        <v>12</v>
      </c>
      <c r="G12" s="42" t="s">
        <v>54</v>
      </c>
      <c r="H12" s="39" t="s">
        <v>8</v>
      </c>
      <c r="I12" s="63" t="s">
        <v>9</v>
      </c>
      <c r="J12" s="64">
        <v>0.4479166666666667</v>
      </c>
      <c r="K12" s="39"/>
      <c r="L12" s="65"/>
      <c r="M12" s="57">
        <v>0</v>
      </c>
      <c r="N12" s="39">
        <v>0</v>
      </c>
      <c r="O12" s="39">
        <v>0</v>
      </c>
      <c r="P12" s="39">
        <v>2</v>
      </c>
      <c r="Q12" s="39">
        <v>0</v>
      </c>
      <c r="R12" s="39">
        <v>3</v>
      </c>
      <c r="S12" s="39">
        <v>0</v>
      </c>
      <c r="T12" s="43">
        <v>0.08158564814814816</v>
      </c>
      <c r="U12" s="44"/>
      <c r="V12" s="44"/>
      <c r="W12" s="56">
        <v>5</v>
      </c>
      <c r="X12" s="49">
        <v>0</v>
      </c>
      <c r="Y12" s="39">
        <v>1</v>
      </c>
      <c r="Z12" s="39">
        <v>0</v>
      </c>
      <c r="AA12" s="39">
        <v>0</v>
      </c>
      <c r="AB12" s="39">
        <v>0</v>
      </c>
      <c r="AC12" s="39">
        <v>3</v>
      </c>
      <c r="AD12" s="39">
        <v>0</v>
      </c>
      <c r="AE12" s="43">
        <v>0.05291666666666667</v>
      </c>
      <c r="AF12" s="58">
        <v>4</v>
      </c>
      <c r="AG12" s="57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47">
        <v>0.034861111111111114</v>
      </c>
      <c r="AO12" s="47">
        <v>0.0026967592592592594</v>
      </c>
      <c r="AP12" s="44">
        <v>3</v>
      </c>
      <c r="AQ12" s="56">
        <v>0</v>
      </c>
      <c r="AR12" s="61">
        <v>12</v>
      </c>
      <c r="AS12" s="49">
        <v>17</v>
      </c>
      <c r="AT12" s="39">
        <v>1</v>
      </c>
      <c r="AU12" s="39">
        <v>1</v>
      </c>
      <c r="AV12" s="39">
        <v>2</v>
      </c>
      <c r="AW12" s="39">
        <v>0</v>
      </c>
      <c r="AX12" s="50">
        <v>0.16936342592592593</v>
      </c>
      <c r="AY12" s="136"/>
      <c r="AZ12" s="45"/>
      <c r="BA12" s="45"/>
      <c r="BB12" s="45"/>
      <c r="BC12" s="46"/>
      <c r="BD12" s="122"/>
    </row>
    <row r="13" spans="1:56" ht="12">
      <c r="A13" s="260"/>
      <c r="B13" s="39" t="s">
        <v>18</v>
      </c>
      <c r="C13" s="40" t="s">
        <v>186</v>
      </c>
      <c r="D13" s="39">
        <v>129</v>
      </c>
      <c r="E13" s="41" t="s">
        <v>122</v>
      </c>
      <c r="F13" s="39" t="s">
        <v>123</v>
      </c>
      <c r="G13" s="42" t="s">
        <v>124</v>
      </c>
      <c r="H13" s="39" t="s">
        <v>44</v>
      </c>
      <c r="I13" s="63" t="s">
        <v>17</v>
      </c>
      <c r="J13" s="64">
        <v>0.4451388888888889</v>
      </c>
      <c r="K13" s="39"/>
      <c r="L13" s="65"/>
      <c r="M13" s="57">
        <v>0</v>
      </c>
      <c r="N13" s="39">
        <v>0</v>
      </c>
      <c r="O13" s="39">
        <v>0</v>
      </c>
      <c r="P13" s="39">
        <v>2</v>
      </c>
      <c r="Q13" s="39">
        <v>0</v>
      </c>
      <c r="R13" s="39">
        <v>5</v>
      </c>
      <c r="S13" s="39">
        <v>0</v>
      </c>
      <c r="T13" s="43">
        <v>0.083125</v>
      </c>
      <c r="U13" s="44"/>
      <c r="V13" s="44"/>
      <c r="W13" s="56">
        <v>7</v>
      </c>
      <c r="X13" s="49">
        <v>0</v>
      </c>
      <c r="Y13" s="39">
        <v>1</v>
      </c>
      <c r="Z13" s="39">
        <v>0</v>
      </c>
      <c r="AA13" s="39">
        <v>1</v>
      </c>
      <c r="AB13" s="39">
        <v>0</v>
      </c>
      <c r="AC13" s="39">
        <v>3</v>
      </c>
      <c r="AD13" s="39">
        <v>0</v>
      </c>
      <c r="AE13" s="43">
        <v>0.050659722222222224</v>
      </c>
      <c r="AF13" s="58">
        <v>5</v>
      </c>
      <c r="AG13" s="57">
        <v>0</v>
      </c>
      <c r="AH13" s="39">
        <v>0</v>
      </c>
      <c r="AI13" s="39">
        <v>1</v>
      </c>
      <c r="AJ13" s="39">
        <v>1</v>
      </c>
      <c r="AK13" s="39">
        <v>0</v>
      </c>
      <c r="AL13" s="39">
        <v>5</v>
      </c>
      <c r="AM13" s="39">
        <v>0</v>
      </c>
      <c r="AN13" s="47">
        <v>0.03332175925925926</v>
      </c>
      <c r="AO13" s="47">
        <v>0.0004398148148148148</v>
      </c>
      <c r="AP13" s="44">
        <v>0</v>
      </c>
      <c r="AQ13" s="56">
        <v>7</v>
      </c>
      <c r="AR13" s="61">
        <v>19</v>
      </c>
      <c r="AS13" s="49">
        <v>13</v>
      </c>
      <c r="AT13" s="39">
        <v>4</v>
      </c>
      <c r="AU13" s="39">
        <v>1</v>
      </c>
      <c r="AV13" s="39">
        <v>1</v>
      </c>
      <c r="AW13" s="39">
        <v>2</v>
      </c>
      <c r="AX13" s="50">
        <v>0.16710648148148147</v>
      </c>
      <c r="AY13" s="136"/>
      <c r="AZ13" s="45"/>
      <c r="BA13" s="45"/>
      <c r="BB13" s="45"/>
      <c r="BC13" s="46"/>
      <c r="BD13" s="122"/>
    </row>
    <row r="14" spans="1:56" ht="12">
      <c r="A14" s="260"/>
      <c r="B14" s="39" t="s">
        <v>18</v>
      </c>
      <c r="C14" s="40" t="s">
        <v>187</v>
      </c>
      <c r="D14" s="39">
        <v>126</v>
      </c>
      <c r="E14" s="41" t="s">
        <v>51</v>
      </c>
      <c r="F14" s="39" t="s">
        <v>31</v>
      </c>
      <c r="G14" s="42" t="s">
        <v>52</v>
      </c>
      <c r="H14" s="39" t="s">
        <v>4</v>
      </c>
      <c r="I14" s="63" t="s">
        <v>9</v>
      </c>
      <c r="J14" s="64">
        <v>0.44930555555555557</v>
      </c>
      <c r="K14" s="39"/>
      <c r="L14" s="65"/>
      <c r="M14" s="57">
        <v>0</v>
      </c>
      <c r="N14" s="39">
        <v>0</v>
      </c>
      <c r="O14" s="39">
        <v>0</v>
      </c>
      <c r="P14" s="39">
        <v>1</v>
      </c>
      <c r="Q14" s="39">
        <v>0</v>
      </c>
      <c r="R14" s="39">
        <v>3</v>
      </c>
      <c r="S14" s="39">
        <v>0</v>
      </c>
      <c r="T14" s="43">
        <v>0.0704513888888889</v>
      </c>
      <c r="U14" s="44"/>
      <c r="V14" s="44"/>
      <c r="W14" s="56">
        <v>4</v>
      </c>
      <c r="X14" s="49">
        <v>0</v>
      </c>
      <c r="Y14" s="39">
        <v>0</v>
      </c>
      <c r="Z14" s="39">
        <v>0</v>
      </c>
      <c r="AA14" s="39">
        <v>5</v>
      </c>
      <c r="AB14" s="39">
        <v>0</v>
      </c>
      <c r="AC14" s="39">
        <v>3</v>
      </c>
      <c r="AD14" s="39">
        <v>0</v>
      </c>
      <c r="AE14" s="43">
        <v>0.04761574074074074</v>
      </c>
      <c r="AF14" s="58">
        <v>8</v>
      </c>
      <c r="AG14" s="57">
        <v>0</v>
      </c>
      <c r="AH14" s="39">
        <v>0</v>
      </c>
      <c r="AI14" s="39">
        <v>0</v>
      </c>
      <c r="AJ14" s="39">
        <v>5</v>
      </c>
      <c r="AK14" s="39">
        <v>0</v>
      </c>
      <c r="AL14" s="39">
        <v>3</v>
      </c>
      <c r="AM14" s="39">
        <v>0</v>
      </c>
      <c r="AN14" s="43">
        <v>0.0433912037037037</v>
      </c>
      <c r="AO14" s="39"/>
      <c r="AP14" s="44"/>
      <c r="AQ14" s="56">
        <v>8</v>
      </c>
      <c r="AR14" s="61">
        <v>20</v>
      </c>
      <c r="AS14" s="51">
        <v>15</v>
      </c>
      <c r="AT14" s="39">
        <v>1</v>
      </c>
      <c r="AU14" s="39">
        <v>0</v>
      </c>
      <c r="AV14" s="39">
        <v>3</v>
      </c>
      <c r="AW14" s="39">
        <v>2</v>
      </c>
      <c r="AX14" s="50">
        <v>0.16145833333333334</v>
      </c>
      <c r="AY14" s="136"/>
      <c r="AZ14" s="45"/>
      <c r="BA14" s="45"/>
      <c r="BB14" s="45" t="s">
        <v>177</v>
      </c>
      <c r="BC14" s="46" t="s">
        <v>184</v>
      </c>
      <c r="BD14" s="122">
        <v>20</v>
      </c>
    </row>
    <row r="15" spans="1:56" ht="12">
      <c r="A15" s="260"/>
      <c r="B15" s="39" t="s">
        <v>18</v>
      </c>
      <c r="C15" s="40" t="s">
        <v>188</v>
      </c>
      <c r="D15" s="39">
        <v>140</v>
      </c>
      <c r="E15" s="41" t="s">
        <v>19</v>
      </c>
      <c r="F15" s="39"/>
      <c r="G15" s="42" t="s">
        <v>20</v>
      </c>
      <c r="H15" s="39" t="s">
        <v>8</v>
      </c>
      <c r="I15" s="63" t="s">
        <v>21</v>
      </c>
      <c r="J15" s="64">
        <v>0.45069444444444445</v>
      </c>
      <c r="K15" s="39"/>
      <c r="L15" s="65"/>
      <c r="M15" s="57">
        <v>0</v>
      </c>
      <c r="N15" s="39">
        <v>0</v>
      </c>
      <c r="O15" s="39">
        <v>1</v>
      </c>
      <c r="P15" s="39">
        <v>2</v>
      </c>
      <c r="Q15" s="39">
        <v>1</v>
      </c>
      <c r="R15" s="39">
        <v>5</v>
      </c>
      <c r="S15" s="39">
        <v>0</v>
      </c>
      <c r="T15" s="47">
        <v>0.08528935185185184</v>
      </c>
      <c r="U15" s="47">
        <v>0.0019560185185185184</v>
      </c>
      <c r="V15" s="44">
        <v>2</v>
      </c>
      <c r="W15" s="56">
        <v>9</v>
      </c>
      <c r="X15" s="49">
        <v>0</v>
      </c>
      <c r="Y15" s="39">
        <v>1</v>
      </c>
      <c r="Z15" s="39">
        <v>1</v>
      </c>
      <c r="AA15" s="39">
        <v>0</v>
      </c>
      <c r="AB15" s="39">
        <v>1</v>
      </c>
      <c r="AC15" s="39">
        <v>3</v>
      </c>
      <c r="AD15" s="39">
        <v>0</v>
      </c>
      <c r="AE15" s="43">
        <v>0.04564814814814815</v>
      </c>
      <c r="AF15" s="58">
        <v>6</v>
      </c>
      <c r="AG15" s="57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3</v>
      </c>
      <c r="AM15" s="39">
        <v>0</v>
      </c>
      <c r="AN15" s="47">
        <v>0.035937500000000004</v>
      </c>
      <c r="AO15" s="47">
        <v>0.00020833333333333335</v>
      </c>
      <c r="AP15" s="44">
        <v>0</v>
      </c>
      <c r="AQ15" s="56">
        <v>3</v>
      </c>
      <c r="AR15" s="61">
        <v>20</v>
      </c>
      <c r="AS15" s="51">
        <v>12</v>
      </c>
      <c r="AT15" s="39">
        <v>5</v>
      </c>
      <c r="AU15" s="39">
        <v>1</v>
      </c>
      <c r="AV15" s="39">
        <v>2</v>
      </c>
      <c r="AW15" s="39">
        <v>1</v>
      </c>
      <c r="AX15" s="50">
        <v>0.166875</v>
      </c>
      <c r="AY15" s="136"/>
      <c r="AZ15" s="45"/>
      <c r="BA15" s="45"/>
      <c r="BB15" s="45"/>
      <c r="BC15" s="46"/>
      <c r="BD15" s="122"/>
    </row>
    <row r="16" spans="1:56" ht="12">
      <c r="A16" s="260"/>
      <c r="B16" s="39" t="s">
        <v>18</v>
      </c>
      <c r="C16" s="40" t="s">
        <v>189</v>
      </c>
      <c r="D16" s="39">
        <v>147</v>
      </c>
      <c r="E16" s="41" t="s">
        <v>137</v>
      </c>
      <c r="F16" s="39" t="s">
        <v>135</v>
      </c>
      <c r="G16" s="42" t="s">
        <v>138</v>
      </c>
      <c r="H16" s="39" t="s">
        <v>8</v>
      </c>
      <c r="I16" s="63" t="s">
        <v>9</v>
      </c>
      <c r="J16" s="64">
        <v>0.4451388888888889</v>
      </c>
      <c r="K16" s="39"/>
      <c r="L16" s="65"/>
      <c r="M16" s="57">
        <v>1</v>
      </c>
      <c r="N16" s="39">
        <v>0</v>
      </c>
      <c r="O16" s="39">
        <v>0</v>
      </c>
      <c r="P16" s="39">
        <v>3</v>
      </c>
      <c r="Q16" s="39">
        <v>0</v>
      </c>
      <c r="R16" s="39">
        <v>3</v>
      </c>
      <c r="S16" s="39">
        <v>0</v>
      </c>
      <c r="T16" s="43">
        <v>0.07065972222222222</v>
      </c>
      <c r="U16" s="44"/>
      <c r="V16" s="44"/>
      <c r="W16" s="56">
        <v>7</v>
      </c>
      <c r="X16" s="49">
        <v>0</v>
      </c>
      <c r="Y16" s="39">
        <v>1</v>
      </c>
      <c r="Z16" s="39">
        <v>0</v>
      </c>
      <c r="AA16" s="39">
        <v>5</v>
      </c>
      <c r="AB16" s="39">
        <v>2</v>
      </c>
      <c r="AC16" s="39">
        <v>3</v>
      </c>
      <c r="AD16" s="39">
        <v>0</v>
      </c>
      <c r="AE16" s="43">
        <v>0.048761574074074075</v>
      </c>
      <c r="AF16" s="58">
        <v>11</v>
      </c>
      <c r="AG16" s="57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3</v>
      </c>
      <c r="AM16" s="39">
        <v>0</v>
      </c>
      <c r="AN16" s="43">
        <v>0.04265046296296296</v>
      </c>
      <c r="AO16" s="39"/>
      <c r="AP16" s="44"/>
      <c r="AQ16" s="56">
        <v>3</v>
      </c>
      <c r="AR16" s="61">
        <v>21</v>
      </c>
      <c r="AS16" s="49">
        <v>13</v>
      </c>
      <c r="AT16" s="39">
        <v>2</v>
      </c>
      <c r="AU16" s="39">
        <v>1</v>
      </c>
      <c r="AV16" s="39">
        <v>4</v>
      </c>
      <c r="AW16" s="39">
        <v>1</v>
      </c>
      <c r="AX16" s="50">
        <v>0.16207175925925926</v>
      </c>
      <c r="AY16" s="136"/>
      <c r="AZ16" s="45"/>
      <c r="BA16" s="45"/>
      <c r="BB16" s="45"/>
      <c r="BC16" s="46"/>
      <c r="BD16" s="122"/>
    </row>
    <row r="17" spans="1:56" ht="12">
      <c r="A17" s="260"/>
      <c r="B17" s="39" t="s">
        <v>18</v>
      </c>
      <c r="C17" s="40" t="s">
        <v>190</v>
      </c>
      <c r="D17" s="39">
        <v>142</v>
      </c>
      <c r="E17" s="41" t="s">
        <v>45</v>
      </c>
      <c r="F17" s="39" t="s">
        <v>12</v>
      </c>
      <c r="G17" s="42" t="s">
        <v>46</v>
      </c>
      <c r="H17" s="39" t="s">
        <v>8</v>
      </c>
      <c r="I17" s="63" t="s">
        <v>17</v>
      </c>
      <c r="J17" s="64">
        <v>0.44930555555555557</v>
      </c>
      <c r="K17" s="39"/>
      <c r="L17" s="65"/>
      <c r="M17" s="57">
        <v>1</v>
      </c>
      <c r="N17" s="39">
        <v>0</v>
      </c>
      <c r="O17" s="39">
        <v>0</v>
      </c>
      <c r="P17" s="39">
        <v>1</v>
      </c>
      <c r="Q17" s="39">
        <v>1</v>
      </c>
      <c r="R17" s="39">
        <v>1</v>
      </c>
      <c r="S17" s="39">
        <v>0</v>
      </c>
      <c r="T17" s="43">
        <v>0.08137731481481482</v>
      </c>
      <c r="U17" s="44"/>
      <c r="V17" s="44"/>
      <c r="W17" s="56">
        <v>4</v>
      </c>
      <c r="X17" s="49">
        <v>0</v>
      </c>
      <c r="Y17" s="39">
        <v>0</v>
      </c>
      <c r="Z17" s="39">
        <v>0</v>
      </c>
      <c r="AA17" s="39">
        <v>1</v>
      </c>
      <c r="AB17" s="39">
        <v>0</v>
      </c>
      <c r="AC17" s="39">
        <v>5</v>
      </c>
      <c r="AD17" s="39">
        <v>0</v>
      </c>
      <c r="AE17" s="43">
        <v>0.058553240740740746</v>
      </c>
      <c r="AF17" s="58">
        <v>6</v>
      </c>
      <c r="AG17" s="57">
        <v>0</v>
      </c>
      <c r="AH17" s="39">
        <v>5</v>
      </c>
      <c r="AI17" s="39">
        <v>1</v>
      </c>
      <c r="AJ17" s="39">
        <v>1</v>
      </c>
      <c r="AK17" s="39">
        <v>0</v>
      </c>
      <c r="AL17" s="39">
        <v>5</v>
      </c>
      <c r="AM17" s="39">
        <v>0</v>
      </c>
      <c r="AN17" s="47">
        <v>0.028912037037037038</v>
      </c>
      <c r="AO17" s="47">
        <v>0.0021759259259259258</v>
      </c>
      <c r="AP17" s="44">
        <v>3</v>
      </c>
      <c r="AQ17" s="56">
        <v>12</v>
      </c>
      <c r="AR17" s="61">
        <v>25</v>
      </c>
      <c r="AS17" s="51">
        <v>11</v>
      </c>
      <c r="AT17" s="39">
        <v>7</v>
      </c>
      <c r="AU17" s="39">
        <v>0</v>
      </c>
      <c r="AV17" s="39">
        <v>0</v>
      </c>
      <c r="AW17" s="39">
        <v>3</v>
      </c>
      <c r="AX17" s="50">
        <v>0.1688425925925926</v>
      </c>
      <c r="AY17" s="136"/>
      <c r="AZ17" s="45"/>
      <c r="BA17" s="45"/>
      <c r="BB17" s="45"/>
      <c r="BC17" s="46"/>
      <c r="BD17" s="122"/>
    </row>
    <row r="18" spans="1:56" ht="12">
      <c r="A18" s="260"/>
      <c r="B18" s="39" t="s">
        <v>18</v>
      </c>
      <c r="C18" s="40" t="s">
        <v>191</v>
      </c>
      <c r="D18" s="39">
        <v>146</v>
      </c>
      <c r="E18" s="41" t="s">
        <v>109</v>
      </c>
      <c r="F18" s="39" t="s">
        <v>15</v>
      </c>
      <c r="G18" s="42" t="s">
        <v>110</v>
      </c>
      <c r="H18" s="39" t="s">
        <v>8</v>
      </c>
      <c r="I18" s="63" t="s">
        <v>9</v>
      </c>
      <c r="J18" s="64">
        <v>0.4465277777777778</v>
      </c>
      <c r="K18" s="39"/>
      <c r="L18" s="65"/>
      <c r="M18" s="57">
        <v>0</v>
      </c>
      <c r="N18" s="39">
        <v>0</v>
      </c>
      <c r="O18" s="39">
        <v>1</v>
      </c>
      <c r="P18" s="39">
        <v>3</v>
      </c>
      <c r="Q18" s="39">
        <v>1</v>
      </c>
      <c r="R18" s="39">
        <v>3</v>
      </c>
      <c r="S18" s="39">
        <v>1</v>
      </c>
      <c r="T18" s="43">
        <v>0.07709490740740742</v>
      </c>
      <c r="U18" s="44"/>
      <c r="V18" s="44"/>
      <c r="W18" s="56">
        <v>9</v>
      </c>
      <c r="X18" s="49">
        <v>0</v>
      </c>
      <c r="Y18" s="39">
        <v>2</v>
      </c>
      <c r="Z18" s="39">
        <v>1</v>
      </c>
      <c r="AA18" s="39">
        <v>5</v>
      </c>
      <c r="AB18" s="39">
        <v>0</v>
      </c>
      <c r="AC18" s="39">
        <v>3</v>
      </c>
      <c r="AD18" s="39">
        <v>0</v>
      </c>
      <c r="AE18" s="43">
        <v>0.04923611111111111</v>
      </c>
      <c r="AF18" s="58">
        <v>11</v>
      </c>
      <c r="AG18" s="57">
        <v>0</v>
      </c>
      <c r="AH18" s="39">
        <v>1</v>
      </c>
      <c r="AI18" s="39">
        <v>0</v>
      </c>
      <c r="AJ18" s="39">
        <v>1</v>
      </c>
      <c r="AK18" s="39">
        <v>0</v>
      </c>
      <c r="AL18" s="39">
        <v>3</v>
      </c>
      <c r="AM18" s="39">
        <v>0</v>
      </c>
      <c r="AN18" s="43">
        <v>0.0358912037037037</v>
      </c>
      <c r="AO18" s="39"/>
      <c r="AP18" s="44"/>
      <c r="AQ18" s="56">
        <v>5</v>
      </c>
      <c r="AR18" s="61">
        <v>25</v>
      </c>
      <c r="AS18" s="51">
        <v>9</v>
      </c>
      <c r="AT18" s="39">
        <v>6</v>
      </c>
      <c r="AU18" s="39">
        <v>1</v>
      </c>
      <c r="AV18" s="39">
        <v>4</v>
      </c>
      <c r="AW18" s="39">
        <v>1</v>
      </c>
      <c r="AX18" s="50">
        <v>0.16222222222222224</v>
      </c>
      <c r="AY18" s="136"/>
      <c r="AZ18" s="45"/>
      <c r="BA18" s="45"/>
      <c r="BB18" s="45"/>
      <c r="BC18" s="46"/>
      <c r="BD18" s="122"/>
    </row>
    <row r="19" spans="1:56" ht="12">
      <c r="A19" s="260"/>
      <c r="B19" s="39" t="s">
        <v>18</v>
      </c>
      <c r="C19" s="40" t="s">
        <v>192</v>
      </c>
      <c r="D19" s="39">
        <v>127</v>
      </c>
      <c r="E19" s="41" t="s">
        <v>49</v>
      </c>
      <c r="F19" s="39" t="s">
        <v>31</v>
      </c>
      <c r="G19" s="42" t="s">
        <v>50</v>
      </c>
      <c r="H19" s="39" t="s">
        <v>4</v>
      </c>
      <c r="I19" s="63" t="s">
        <v>9</v>
      </c>
      <c r="J19" s="64">
        <v>0.44930555555555557</v>
      </c>
      <c r="K19" s="39"/>
      <c r="L19" s="65"/>
      <c r="M19" s="57">
        <v>5</v>
      </c>
      <c r="N19" s="39">
        <v>0</v>
      </c>
      <c r="O19" s="39">
        <v>0</v>
      </c>
      <c r="P19" s="39">
        <v>1</v>
      </c>
      <c r="Q19" s="39">
        <v>0</v>
      </c>
      <c r="R19" s="39">
        <v>5</v>
      </c>
      <c r="S19" s="39">
        <v>0</v>
      </c>
      <c r="T19" s="43">
        <v>0.07111111111111111</v>
      </c>
      <c r="U19" s="44"/>
      <c r="V19" s="44"/>
      <c r="W19" s="56">
        <v>11</v>
      </c>
      <c r="X19" s="49">
        <v>0</v>
      </c>
      <c r="Y19" s="39">
        <v>0</v>
      </c>
      <c r="Z19" s="39">
        <v>5</v>
      </c>
      <c r="AA19" s="39">
        <v>5</v>
      </c>
      <c r="AB19" s="39">
        <v>1</v>
      </c>
      <c r="AC19" s="39">
        <v>3</v>
      </c>
      <c r="AD19" s="39">
        <v>0</v>
      </c>
      <c r="AE19" s="43">
        <v>0.051053240740740746</v>
      </c>
      <c r="AF19" s="58">
        <v>14</v>
      </c>
      <c r="AG19" s="57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1</v>
      </c>
      <c r="AM19" s="39">
        <v>0</v>
      </c>
      <c r="AN19" s="43">
        <v>0.04177083333333333</v>
      </c>
      <c r="AO19" s="39"/>
      <c r="AP19" s="44"/>
      <c r="AQ19" s="56">
        <v>1</v>
      </c>
      <c r="AR19" s="61">
        <v>26</v>
      </c>
      <c r="AS19" s="49">
        <v>13</v>
      </c>
      <c r="AT19" s="39">
        <v>3</v>
      </c>
      <c r="AU19" s="39">
        <v>0</v>
      </c>
      <c r="AV19" s="39">
        <v>1</v>
      </c>
      <c r="AW19" s="39">
        <v>4</v>
      </c>
      <c r="AX19" s="50">
        <v>0.16393518518518518</v>
      </c>
      <c r="AY19" s="136"/>
      <c r="AZ19" s="45"/>
      <c r="BA19" s="45"/>
      <c r="BB19" s="45" t="s">
        <v>177</v>
      </c>
      <c r="BC19" s="46" t="s">
        <v>185</v>
      </c>
      <c r="BD19" s="122">
        <v>17</v>
      </c>
    </row>
    <row r="20" spans="1:56" ht="12">
      <c r="A20" s="260"/>
      <c r="B20" s="39" t="s">
        <v>18</v>
      </c>
      <c r="C20" s="40" t="s">
        <v>193</v>
      </c>
      <c r="D20" s="39">
        <v>121</v>
      </c>
      <c r="E20" s="41" t="s">
        <v>115</v>
      </c>
      <c r="F20" s="39" t="s">
        <v>116</v>
      </c>
      <c r="G20" s="42" t="s">
        <v>117</v>
      </c>
      <c r="H20" s="39" t="s">
        <v>33</v>
      </c>
      <c r="I20" s="63" t="s">
        <v>9</v>
      </c>
      <c r="J20" s="64">
        <v>0.4465277777777778</v>
      </c>
      <c r="K20" s="39"/>
      <c r="L20" s="65"/>
      <c r="M20" s="57">
        <v>3</v>
      </c>
      <c r="N20" s="39">
        <v>1</v>
      </c>
      <c r="O20" s="39">
        <v>2</v>
      </c>
      <c r="P20" s="39">
        <v>3</v>
      </c>
      <c r="Q20" s="39">
        <v>1</v>
      </c>
      <c r="R20" s="39">
        <v>3</v>
      </c>
      <c r="S20" s="39">
        <v>1</v>
      </c>
      <c r="T20" s="43">
        <v>0.0484375</v>
      </c>
      <c r="U20" s="44"/>
      <c r="V20" s="44"/>
      <c r="W20" s="56">
        <v>14</v>
      </c>
      <c r="X20" s="49">
        <v>0</v>
      </c>
      <c r="Y20" s="39">
        <v>0</v>
      </c>
      <c r="Z20" s="39">
        <v>1</v>
      </c>
      <c r="AA20" s="39">
        <v>1</v>
      </c>
      <c r="AB20" s="39">
        <v>0</v>
      </c>
      <c r="AC20" s="39">
        <v>3</v>
      </c>
      <c r="AD20" s="39">
        <v>1</v>
      </c>
      <c r="AE20" s="43">
        <v>0.062141203703703705</v>
      </c>
      <c r="AF20" s="58">
        <v>6</v>
      </c>
      <c r="AG20" s="57">
        <v>0</v>
      </c>
      <c r="AH20" s="39">
        <v>0</v>
      </c>
      <c r="AI20" s="39">
        <v>2</v>
      </c>
      <c r="AJ20" s="39">
        <v>3</v>
      </c>
      <c r="AK20" s="39">
        <v>0</v>
      </c>
      <c r="AL20" s="39">
        <v>5</v>
      </c>
      <c r="AM20" s="39">
        <v>1</v>
      </c>
      <c r="AN20" s="43">
        <v>0.04342592592592592</v>
      </c>
      <c r="AO20" s="39"/>
      <c r="AP20" s="44"/>
      <c r="AQ20" s="56">
        <v>11</v>
      </c>
      <c r="AR20" s="61">
        <v>31</v>
      </c>
      <c r="AS20" s="49">
        <v>6</v>
      </c>
      <c r="AT20" s="39">
        <v>7</v>
      </c>
      <c r="AU20" s="39">
        <v>2</v>
      </c>
      <c r="AV20" s="39">
        <v>5</v>
      </c>
      <c r="AW20" s="39">
        <v>1</v>
      </c>
      <c r="AX20" s="50">
        <v>0.15400462962962963</v>
      </c>
      <c r="AY20" s="136"/>
      <c r="AZ20" s="45"/>
      <c r="BA20" s="45"/>
      <c r="BB20" s="45" t="s">
        <v>177</v>
      </c>
      <c r="BC20" s="46" t="s">
        <v>186</v>
      </c>
      <c r="BD20" s="122">
        <v>15</v>
      </c>
    </row>
    <row r="21" spans="1:56" ht="12">
      <c r="A21" s="260"/>
      <c r="B21" s="39" t="s">
        <v>18</v>
      </c>
      <c r="C21" s="40" t="s">
        <v>194</v>
      </c>
      <c r="D21" s="39">
        <v>130</v>
      </c>
      <c r="E21" s="41" t="s">
        <v>143</v>
      </c>
      <c r="F21" s="39" t="s">
        <v>59</v>
      </c>
      <c r="G21" s="42" t="s">
        <v>144</v>
      </c>
      <c r="H21" s="39" t="s">
        <v>4</v>
      </c>
      <c r="I21" s="63" t="s">
        <v>17</v>
      </c>
      <c r="J21" s="64">
        <v>0.44375000000000003</v>
      </c>
      <c r="K21" s="39"/>
      <c r="L21" s="65"/>
      <c r="M21" s="57">
        <v>1</v>
      </c>
      <c r="N21" s="39">
        <v>0</v>
      </c>
      <c r="O21" s="39">
        <v>5</v>
      </c>
      <c r="P21" s="39">
        <v>5</v>
      </c>
      <c r="Q21" s="39">
        <v>5</v>
      </c>
      <c r="R21" s="39">
        <v>3</v>
      </c>
      <c r="S21" s="39">
        <v>0</v>
      </c>
      <c r="T21" s="43">
        <v>0.06545138888888889</v>
      </c>
      <c r="U21" s="44"/>
      <c r="V21" s="44"/>
      <c r="W21" s="56">
        <v>19</v>
      </c>
      <c r="X21" s="49">
        <v>1</v>
      </c>
      <c r="Y21" s="39">
        <v>0</v>
      </c>
      <c r="Z21" s="39">
        <v>0</v>
      </c>
      <c r="AA21" s="39">
        <v>0</v>
      </c>
      <c r="AB21" s="39">
        <v>2</v>
      </c>
      <c r="AC21" s="39">
        <v>5</v>
      </c>
      <c r="AD21" s="39">
        <v>0</v>
      </c>
      <c r="AE21" s="43">
        <v>0.053888888888888896</v>
      </c>
      <c r="AF21" s="58">
        <v>8</v>
      </c>
      <c r="AG21" s="57">
        <v>1</v>
      </c>
      <c r="AH21" s="39">
        <v>0</v>
      </c>
      <c r="AI21" s="39">
        <v>1</v>
      </c>
      <c r="AJ21" s="39">
        <v>1</v>
      </c>
      <c r="AK21" s="39">
        <v>1</v>
      </c>
      <c r="AL21" s="39">
        <v>3</v>
      </c>
      <c r="AM21" s="39">
        <v>0</v>
      </c>
      <c r="AN21" s="43">
        <v>0.045347222222222226</v>
      </c>
      <c r="AO21" s="39"/>
      <c r="AP21" s="44"/>
      <c r="AQ21" s="56">
        <v>7</v>
      </c>
      <c r="AR21" s="61">
        <v>34</v>
      </c>
      <c r="AS21" s="49">
        <v>8</v>
      </c>
      <c r="AT21" s="39">
        <v>6</v>
      </c>
      <c r="AU21" s="39">
        <v>1</v>
      </c>
      <c r="AV21" s="39">
        <v>2</v>
      </c>
      <c r="AW21" s="39">
        <v>4</v>
      </c>
      <c r="AX21" s="50">
        <v>0.16468750000000001</v>
      </c>
      <c r="AY21" s="136"/>
      <c r="AZ21" s="45"/>
      <c r="BA21" s="45"/>
      <c r="BB21" s="45" t="s">
        <v>177</v>
      </c>
      <c r="BC21" s="46" t="s">
        <v>187</v>
      </c>
      <c r="BD21" s="122">
        <v>13</v>
      </c>
    </row>
    <row r="22" spans="1:56" ht="12">
      <c r="A22" s="260"/>
      <c r="B22" s="39" t="s">
        <v>18</v>
      </c>
      <c r="C22" s="40" t="s">
        <v>195</v>
      </c>
      <c r="D22" s="39">
        <v>122</v>
      </c>
      <c r="E22" s="41" t="s">
        <v>30</v>
      </c>
      <c r="F22" s="39" t="s">
        <v>31</v>
      </c>
      <c r="G22" s="42" t="s">
        <v>32</v>
      </c>
      <c r="H22" s="39" t="s">
        <v>33</v>
      </c>
      <c r="I22" s="63" t="s">
        <v>9</v>
      </c>
      <c r="J22" s="64">
        <v>0.45069444444444445</v>
      </c>
      <c r="K22" s="39"/>
      <c r="L22" s="65"/>
      <c r="M22" s="57">
        <v>3</v>
      </c>
      <c r="N22" s="39">
        <v>0</v>
      </c>
      <c r="O22" s="39">
        <v>2</v>
      </c>
      <c r="P22" s="39">
        <v>3</v>
      </c>
      <c r="Q22" s="39">
        <v>2</v>
      </c>
      <c r="R22" s="39">
        <v>3</v>
      </c>
      <c r="S22" s="39">
        <v>1</v>
      </c>
      <c r="T22" s="43">
        <v>0.07052083333333332</v>
      </c>
      <c r="U22" s="44"/>
      <c r="V22" s="44"/>
      <c r="W22" s="56">
        <v>14</v>
      </c>
      <c r="X22" s="49">
        <v>0</v>
      </c>
      <c r="Y22" s="39">
        <v>1</v>
      </c>
      <c r="Z22" s="39">
        <v>0</v>
      </c>
      <c r="AA22" s="39">
        <v>3</v>
      </c>
      <c r="AB22" s="39">
        <v>5</v>
      </c>
      <c r="AC22" s="39">
        <v>5</v>
      </c>
      <c r="AD22" s="39">
        <v>1</v>
      </c>
      <c r="AE22" s="43">
        <v>0.05663194444444444</v>
      </c>
      <c r="AF22" s="58">
        <v>15</v>
      </c>
      <c r="AG22" s="57">
        <v>0</v>
      </c>
      <c r="AH22" s="39">
        <v>1</v>
      </c>
      <c r="AI22" s="39">
        <v>0</v>
      </c>
      <c r="AJ22" s="39">
        <v>2</v>
      </c>
      <c r="AK22" s="39">
        <v>5</v>
      </c>
      <c r="AL22" s="39">
        <v>3</v>
      </c>
      <c r="AM22" s="39">
        <v>0</v>
      </c>
      <c r="AN22" s="43">
        <v>0.03599537037037037</v>
      </c>
      <c r="AO22" s="39"/>
      <c r="AP22" s="44"/>
      <c r="AQ22" s="56">
        <v>11</v>
      </c>
      <c r="AR22" s="61">
        <v>40</v>
      </c>
      <c r="AS22" s="49">
        <v>6</v>
      </c>
      <c r="AT22" s="39">
        <v>4</v>
      </c>
      <c r="AU22" s="39">
        <v>3</v>
      </c>
      <c r="AV22" s="39">
        <v>5</v>
      </c>
      <c r="AW22" s="39">
        <v>3</v>
      </c>
      <c r="AX22" s="50">
        <v>0.16314814814814815</v>
      </c>
      <c r="AY22" s="136"/>
      <c r="AZ22" s="45"/>
      <c r="BA22" s="45"/>
      <c r="BB22" s="45" t="s">
        <v>177</v>
      </c>
      <c r="BC22" s="46" t="s">
        <v>188</v>
      </c>
      <c r="BD22" s="122">
        <v>11</v>
      </c>
    </row>
    <row r="23" spans="1:56" ht="12">
      <c r="A23" s="260"/>
      <c r="B23" s="39" t="s">
        <v>18</v>
      </c>
      <c r="C23" s="40" t="s">
        <v>196</v>
      </c>
      <c r="D23" s="39">
        <v>145</v>
      </c>
      <c r="E23" s="41" t="s">
        <v>87</v>
      </c>
      <c r="F23" s="39" t="s">
        <v>15</v>
      </c>
      <c r="G23" s="42" t="s">
        <v>88</v>
      </c>
      <c r="H23" s="39" t="s">
        <v>8</v>
      </c>
      <c r="I23" s="63" t="s">
        <v>57</v>
      </c>
      <c r="J23" s="64">
        <v>0.4465277777777778</v>
      </c>
      <c r="K23" s="39"/>
      <c r="L23" s="65"/>
      <c r="M23" s="57">
        <v>1</v>
      </c>
      <c r="N23" s="39">
        <v>0</v>
      </c>
      <c r="O23" s="39">
        <v>0</v>
      </c>
      <c r="P23" s="39">
        <v>1</v>
      </c>
      <c r="Q23" s="39">
        <v>0</v>
      </c>
      <c r="R23" s="39">
        <v>5</v>
      </c>
      <c r="S23" s="39">
        <v>0</v>
      </c>
      <c r="T23" s="47">
        <v>0.09263888888888888</v>
      </c>
      <c r="U23" s="47">
        <v>0.009305555555555555</v>
      </c>
      <c r="V23" s="44">
        <v>13</v>
      </c>
      <c r="W23" s="56">
        <v>7</v>
      </c>
      <c r="X23" s="49">
        <v>0</v>
      </c>
      <c r="Y23" s="39">
        <v>0</v>
      </c>
      <c r="Z23" s="39">
        <v>2</v>
      </c>
      <c r="AA23" s="39">
        <v>5</v>
      </c>
      <c r="AB23" s="39">
        <v>2</v>
      </c>
      <c r="AC23" s="39">
        <v>2</v>
      </c>
      <c r="AD23" s="39">
        <v>1</v>
      </c>
      <c r="AE23" s="43">
        <v>0.05559027777777778</v>
      </c>
      <c r="AF23" s="58">
        <v>12</v>
      </c>
      <c r="AG23" s="57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5</v>
      </c>
      <c r="AM23" s="39">
        <v>0</v>
      </c>
      <c r="AN23" s="47">
        <v>0.025034722222222222</v>
      </c>
      <c r="AO23" s="47">
        <v>0.006597222222222222</v>
      </c>
      <c r="AP23" s="44">
        <v>9</v>
      </c>
      <c r="AQ23" s="56">
        <v>5</v>
      </c>
      <c r="AR23" s="61">
        <v>46</v>
      </c>
      <c r="AS23" s="49">
        <v>12</v>
      </c>
      <c r="AT23" s="39">
        <v>3</v>
      </c>
      <c r="AU23" s="39">
        <v>3</v>
      </c>
      <c r="AV23" s="39">
        <v>0</v>
      </c>
      <c r="AW23" s="39">
        <v>3</v>
      </c>
      <c r="AX23" s="50">
        <v>0.17326388888888888</v>
      </c>
      <c r="AY23" s="136"/>
      <c r="AZ23" s="45"/>
      <c r="BA23" s="45"/>
      <c r="BB23" s="45"/>
      <c r="BC23" s="46"/>
      <c r="BD23" s="122"/>
    </row>
    <row r="24" spans="1:56" ht="12">
      <c r="A24" s="260"/>
      <c r="B24" s="39" t="s">
        <v>18</v>
      </c>
      <c r="C24" s="40" t="s">
        <v>197</v>
      </c>
      <c r="D24" s="39">
        <v>144</v>
      </c>
      <c r="E24" s="41" t="s">
        <v>55</v>
      </c>
      <c r="F24" s="39" t="s">
        <v>42</v>
      </c>
      <c r="G24" s="42" t="s">
        <v>56</v>
      </c>
      <c r="H24" s="39" t="s">
        <v>44</v>
      </c>
      <c r="I24" s="63" t="s">
        <v>57</v>
      </c>
      <c r="J24" s="64">
        <v>0.4479166666666667</v>
      </c>
      <c r="K24" s="39"/>
      <c r="L24" s="65"/>
      <c r="M24" s="57">
        <v>1</v>
      </c>
      <c r="N24" s="39">
        <v>1</v>
      </c>
      <c r="O24" s="39">
        <v>2</v>
      </c>
      <c r="P24" s="39">
        <v>5</v>
      </c>
      <c r="Q24" s="39">
        <v>3</v>
      </c>
      <c r="R24" s="39">
        <v>3</v>
      </c>
      <c r="S24" s="39">
        <v>2</v>
      </c>
      <c r="T24" s="43">
        <v>0.06474537037037037</v>
      </c>
      <c r="U24" s="44"/>
      <c r="V24" s="44"/>
      <c r="W24" s="56">
        <v>17</v>
      </c>
      <c r="X24" s="49">
        <v>0</v>
      </c>
      <c r="Y24" s="39">
        <v>5</v>
      </c>
      <c r="Z24" s="39">
        <v>0</v>
      </c>
      <c r="AA24" s="39">
        <v>5</v>
      </c>
      <c r="AB24" s="39">
        <v>5</v>
      </c>
      <c r="AC24" s="39">
        <v>3</v>
      </c>
      <c r="AD24" s="39">
        <v>3</v>
      </c>
      <c r="AE24" s="43">
        <v>0.060613425925925925</v>
      </c>
      <c r="AF24" s="58">
        <v>21</v>
      </c>
      <c r="AG24" s="57">
        <v>2</v>
      </c>
      <c r="AH24" s="39">
        <v>0</v>
      </c>
      <c r="AI24" s="39">
        <v>1</v>
      </c>
      <c r="AJ24" s="39">
        <v>5</v>
      </c>
      <c r="AK24" s="39">
        <v>3</v>
      </c>
      <c r="AL24" s="39">
        <v>5</v>
      </c>
      <c r="AM24" s="39">
        <v>1</v>
      </c>
      <c r="AN24" s="43">
        <v>0.037974537037037036</v>
      </c>
      <c r="AO24" s="39"/>
      <c r="AP24" s="44"/>
      <c r="AQ24" s="56">
        <v>17</v>
      </c>
      <c r="AR24" s="61">
        <v>55</v>
      </c>
      <c r="AS24" s="49">
        <v>3</v>
      </c>
      <c r="AT24" s="39">
        <v>4</v>
      </c>
      <c r="AU24" s="39">
        <v>3</v>
      </c>
      <c r="AV24" s="39">
        <v>5</v>
      </c>
      <c r="AW24" s="39">
        <v>6</v>
      </c>
      <c r="AX24" s="50">
        <v>0.16333333333333333</v>
      </c>
      <c r="AY24" s="136"/>
      <c r="AZ24" s="45"/>
      <c r="BA24" s="45"/>
      <c r="BB24" s="45"/>
      <c r="BC24" s="46"/>
      <c r="BD24" s="122"/>
    </row>
    <row r="25" spans="1:56" ht="12">
      <c r="A25" s="260"/>
      <c r="B25" s="39" t="s">
        <v>18</v>
      </c>
      <c r="C25" s="40" t="s">
        <v>198</v>
      </c>
      <c r="D25" s="39">
        <v>124</v>
      </c>
      <c r="E25" s="41" t="s">
        <v>82</v>
      </c>
      <c r="F25" s="39" t="s">
        <v>31</v>
      </c>
      <c r="G25" s="42" t="s">
        <v>83</v>
      </c>
      <c r="H25" s="39" t="s">
        <v>4</v>
      </c>
      <c r="I25" s="63" t="s">
        <v>9</v>
      </c>
      <c r="J25" s="64">
        <v>0.4479166666666667</v>
      </c>
      <c r="K25" s="39"/>
      <c r="L25" s="65"/>
      <c r="M25" s="57">
        <v>2</v>
      </c>
      <c r="N25" s="39">
        <v>2</v>
      </c>
      <c r="O25" s="39">
        <v>3</v>
      </c>
      <c r="P25" s="39">
        <v>5</v>
      </c>
      <c r="Q25" s="39">
        <v>3</v>
      </c>
      <c r="R25" s="39">
        <v>3</v>
      </c>
      <c r="S25" s="39">
        <v>2</v>
      </c>
      <c r="T25" s="43">
        <v>0.04518518518518519</v>
      </c>
      <c r="U25" s="44"/>
      <c r="V25" s="44"/>
      <c r="W25" s="56">
        <v>20</v>
      </c>
      <c r="X25" s="49">
        <v>1</v>
      </c>
      <c r="Y25" s="39">
        <v>3</v>
      </c>
      <c r="Z25" s="39">
        <v>2</v>
      </c>
      <c r="AA25" s="39">
        <v>3</v>
      </c>
      <c r="AB25" s="39">
        <v>3</v>
      </c>
      <c r="AC25" s="39">
        <v>5</v>
      </c>
      <c r="AD25" s="39">
        <v>2</v>
      </c>
      <c r="AE25" s="43">
        <v>0.060787037037037035</v>
      </c>
      <c r="AF25" s="58">
        <v>19</v>
      </c>
      <c r="AG25" s="57">
        <v>2</v>
      </c>
      <c r="AH25" s="39">
        <v>2</v>
      </c>
      <c r="AI25" s="39">
        <v>5</v>
      </c>
      <c r="AJ25" s="39">
        <v>3</v>
      </c>
      <c r="AK25" s="39">
        <v>5</v>
      </c>
      <c r="AL25" s="39">
        <v>5</v>
      </c>
      <c r="AM25" s="39">
        <v>5</v>
      </c>
      <c r="AN25" s="43">
        <v>0.04226851851851852</v>
      </c>
      <c r="AO25" s="39"/>
      <c r="AP25" s="44"/>
      <c r="AQ25" s="56">
        <v>27</v>
      </c>
      <c r="AR25" s="61">
        <v>66</v>
      </c>
      <c r="AS25" s="49">
        <v>0</v>
      </c>
      <c r="AT25" s="39">
        <v>1</v>
      </c>
      <c r="AU25" s="39">
        <v>7</v>
      </c>
      <c r="AV25" s="39">
        <v>7</v>
      </c>
      <c r="AW25" s="39">
        <v>6</v>
      </c>
      <c r="AX25" s="50">
        <v>0.14824074074074076</v>
      </c>
      <c r="AY25" s="136"/>
      <c r="AZ25" s="45"/>
      <c r="BA25" s="45"/>
      <c r="BB25" s="45" t="s">
        <v>177</v>
      </c>
      <c r="BC25" s="46" t="s">
        <v>189</v>
      </c>
      <c r="BD25" s="122">
        <v>10</v>
      </c>
    </row>
    <row r="26" spans="1:56" ht="12.75" thickBot="1">
      <c r="A26" s="261"/>
      <c r="B26" s="54" t="s">
        <v>18</v>
      </c>
      <c r="C26" s="123" t="s">
        <v>199</v>
      </c>
      <c r="D26" s="54">
        <v>137</v>
      </c>
      <c r="E26" s="124" t="s">
        <v>141</v>
      </c>
      <c r="F26" s="54" t="s">
        <v>123</v>
      </c>
      <c r="G26" s="125" t="s">
        <v>142</v>
      </c>
      <c r="H26" s="54" t="s">
        <v>44</v>
      </c>
      <c r="I26" s="126" t="s">
        <v>21</v>
      </c>
      <c r="J26" s="66">
        <v>0.4451388888888889</v>
      </c>
      <c r="K26" s="54"/>
      <c r="L26" s="67"/>
      <c r="M26" s="127">
        <v>3</v>
      </c>
      <c r="N26" s="54">
        <v>1</v>
      </c>
      <c r="O26" s="54">
        <v>5</v>
      </c>
      <c r="P26" s="54">
        <v>3</v>
      </c>
      <c r="Q26" s="54">
        <v>5</v>
      </c>
      <c r="R26" s="54">
        <v>3</v>
      </c>
      <c r="S26" s="54">
        <v>2</v>
      </c>
      <c r="T26" s="130">
        <v>0.09219907407407407</v>
      </c>
      <c r="U26" s="130">
        <v>0.008865740740740742</v>
      </c>
      <c r="V26" s="128">
        <v>12</v>
      </c>
      <c r="W26" s="129">
        <v>22</v>
      </c>
      <c r="X26" s="53">
        <v>2</v>
      </c>
      <c r="Y26" s="54">
        <v>1</v>
      </c>
      <c r="Z26" s="54">
        <v>5</v>
      </c>
      <c r="AA26" s="54">
        <v>3</v>
      </c>
      <c r="AB26" s="54">
        <v>5</v>
      </c>
      <c r="AC26" s="54">
        <v>3</v>
      </c>
      <c r="AD26" s="54">
        <v>0</v>
      </c>
      <c r="AE26" s="59">
        <v>0.055150462962962964</v>
      </c>
      <c r="AF26" s="60">
        <v>19</v>
      </c>
      <c r="AG26" s="127">
        <v>1</v>
      </c>
      <c r="AH26" s="54">
        <v>2</v>
      </c>
      <c r="AI26" s="54">
        <v>3</v>
      </c>
      <c r="AJ26" s="54">
        <v>3</v>
      </c>
      <c r="AK26" s="54">
        <v>3</v>
      </c>
      <c r="AL26" s="54">
        <v>3</v>
      </c>
      <c r="AM26" s="54">
        <v>1</v>
      </c>
      <c r="AN26" s="130">
        <v>0.031712962962962964</v>
      </c>
      <c r="AO26" s="130">
        <v>0.012395833333333335</v>
      </c>
      <c r="AP26" s="128">
        <v>17</v>
      </c>
      <c r="AQ26" s="129">
        <v>16</v>
      </c>
      <c r="AR26" s="62">
        <v>86</v>
      </c>
      <c r="AS26" s="53">
        <v>1</v>
      </c>
      <c r="AT26" s="54">
        <v>4</v>
      </c>
      <c r="AU26" s="54">
        <v>3</v>
      </c>
      <c r="AV26" s="54">
        <v>9</v>
      </c>
      <c r="AW26" s="54">
        <v>4</v>
      </c>
      <c r="AX26" s="55">
        <v>0.1790625</v>
      </c>
      <c r="AY26" s="140"/>
      <c r="AZ26" s="131"/>
      <c r="BA26" s="131"/>
      <c r="BB26" s="131"/>
      <c r="BC26" s="132"/>
      <c r="BD26" s="133"/>
    </row>
    <row r="27" spans="1:56" ht="12">
      <c r="A27" s="262" t="s">
        <v>0</v>
      </c>
      <c r="B27" s="68" t="s">
        <v>0</v>
      </c>
      <c r="C27" s="69" t="s">
        <v>184</v>
      </c>
      <c r="D27" s="68">
        <v>85</v>
      </c>
      <c r="E27" s="70" t="s">
        <v>1</v>
      </c>
      <c r="F27" s="68" t="s">
        <v>2</v>
      </c>
      <c r="G27" s="71" t="s">
        <v>3</v>
      </c>
      <c r="H27" s="68" t="s">
        <v>4</v>
      </c>
      <c r="I27" s="72" t="s">
        <v>5</v>
      </c>
      <c r="J27" s="73">
        <v>0.44375000000000003</v>
      </c>
      <c r="K27" s="68"/>
      <c r="L27" s="74"/>
      <c r="M27" s="75">
        <v>0</v>
      </c>
      <c r="N27" s="68">
        <v>0</v>
      </c>
      <c r="O27" s="68">
        <v>0</v>
      </c>
      <c r="P27" s="68">
        <v>0</v>
      </c>
      <c r="Q27" s="68">
        <v>1</v>
      </c>
      <c r="R27" s="68">
        <v>3</v>
      </c>
      <c r="S27" s="68">
        <v>0</v>
      </c>
      <c r="T27" s="76">
        <v>0.05959490740740741</v>
      </c>
      <c r="U27" s="77"/>
      <c r="V27" s="77"/>
      <c r="W27" s="78">
        <v>4</v>
      </c>
      <c r="X27" s="79">
        <v>0</v>
      </c>
      <c r="Y27" s="68">
        <v>0</v>
      </c>
      <c r="Z27" s="68">
        <v>0</v>
      </c>
      <c r="AA27" s="68">
        <v>0</v>
      </c>
      <c r="AB27" s="68">
        <v>1</v>
      </c>
      <c r="AC27" s="68">
        <v>3</v>
      </c>
      <c r="AD27" s="68">
        <v>0</v>
      </c>
      <c r="AE27" s="76">
        <v>0.05810185185185185</v>
      </c>
      <c r="AF27" s="80">
        <v>4</v>
      </c>
      <c r="AG27" s="75">
        <v>0</v>
      </c>
      <c r="AH27" s="68">
        <v>1</v>
      </c>
      <c r="AI27" s="68">
        <v>0</v>
      </c>
      <c r="AJ27" s="68">
        <v>0</v>
      </c>
      <c r="AK27" s="68">
        <v>0</v>
      </c>
      <c r="AL27" s="68">
        <v>3</v>
      </c>
      <c r="AM27" s="68">
        <v>0</v>
      </c>
      <c r="AN27" s="76">
        <v>0.04594907407407408</v>
      </c>
      <c r="AO27" s="68"/>
      <c r="AP27" s="77"/>
      <c r="AQ27" s="78">
        <v>4</v>
      </c>
      <c r="AR27" s="81">
        <v>12</v>
      </c>
      <c r="AS27" s="79">
        <v>15</v>
      </c>
      <c r="AT27" s="68">
        <v>3</v>
      </c>
      <c r="AU27" s="68">
        <v>0</v>
      </c>
      <c r="AV27" s="68">
        <v>3</v>
      </c>
      <c r="AW27" s="68">
        <v>0</v>
      </c>
      <c r="AX27" s="82">
        <v>0.16364583333333335</v>
      </c>
      <c r="AY27" s="134"/>
      <c r="AZ27" s="83"/>
      <c r="BA27" s="83"/>
      <c r="BB27" s="83" t="s">
        <v>177</v>
      </c>
      <c r="BC27" s="84" t="s">
        <v>184</v>
      </c>
      <c r="BD27" s="135">
        <v>20</v>
      </c>
    </row>
    <row r="28" spans="1:56" ht="12">
      <c r="A28" s="263"/>
      <c r="B28" s="39" t="s">
        <v>0</v>
      </c>
      <c r="C28" s="40" t="s">
        <v>185</v>
      </c>
      <c r="D28" s="39">
        <v>90</v>
      </c>
      <c r="E28" s="41" t="s">
        <v>80</v>
      </c>
      <c r="F28" s="39" t="s">
        <v>31</v>
      </c>
      <c r="G28" s="42" t="s">
        <v>81</v>
      </c>
      <c r="H28" s="39" t="s">
        <v>4</v>
      </c>
      <c r="I28" s="63" t="s">
        <v>9</v>
      </c>
      <c r="J28" s="64">
        <v>0.44097222222222227</v>
      </c>
      <c r="K28" s="39"/>
      <c r="L28" s="65"/>
      <c r="M28" s="57">
        <v>0</v>
      </c>
      <c r="N28" s="39">
        <v>1</v>
      </c>
      <c r="O28" s="39">
        <v>3</v>
      </c>
      <c r="P28" s="39">
        <v>3</v>
      </c>
      <c r="Q28" s="39">
        <v>1</v>
      </c>
      <c r="R28" s="39">
        <v>3</v>
      </c>
      <c r="S28" s="39">
        <v>0</v>
      </c>
      <c r="T28" s="43">
        <v>0.050590277777777776</v>
      </c>
      <c r="U28" s="44"/>
      <c r="V28" s="44"/>
      <c r="W28" s="56">
        <v>11</v>
      </c>
      <c r="X28" s="49">
        <v>0</v>
      </c>
      <c r="Y28" s="39">
        <v>0</v>
      </c>
      <c r="Z28" s="39">
        <v>0</v>
      </c>
      <c r="AA28" s="39">
        <v>1</v>
      </c>
      <c r="AB28" s="39">
        <v>0</v>
      </c>
      <c r="AC28" s="39">
        <v>3</v>
      </c>
      <c r="AD28" s="39">
        <v>0</v>
      </c>
      <c r="AE28" s="43">
        <v>0.05591435185185185</v>
      </c>
      <c r="AF28" s="58">
        <v>4</v>
      </c>
      <c r="AG28" s="57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3</v>
      </c>
      <c r="AM28" s="39">
        <v>0</v>
      </c>
      <c r="AN28" s="43">
        <v>0.053564814814814815</v>
      </c>
      <c r="AO28" s="39"/>
      <c r="AP28" s="44"/>
      <c r="AQ28" s="56">
        <v>3</v>
      </c>
      <c r="AR28" s="61">
        <v>18</v>
      </c>
      <c r="AS28" s="49">
        <v>13</v>
      </c>
      <c r="AT28" s="39">
        <v>3</v>
      </c>
      <c r="AU28" s="39">
        <v>0</v>
      </c>
      <c r="AV28" s="39">
        <v>5</v>
      </c>
      <c r="AW28" s="39">
        <v>0</v>
      </c>
      <c r="AX28" s="50">
        <v>0.16006944444444446</v>
      </c>
      <c r="AY28" s="136"/>
      <c r="AZ28" s="45"/>
      <c r="BA28" s="45"/>
      <c r="BB28" s="45" t="s">
        <v>177</v>
      </c>
      <c r="BC28" s="46" t="s">
        <v>185</v>
      </c>
      <c r="BD28" s="122">
        <v>17</v>
      </c>
    </row>
    <row r="29" spans="1:56" ht="12">
      <c r="A29" s="263"/>
      <c r="B29" s="39" t="s">
        <v>0</v>
      </c>
      <c r="C29" s="40" t="s">
        <v>186</v>
      </c>
      <c r="D29" s="39">
        <v>89</v>
      </c>
      <c r="E29" s="41" t="s">
        <v>84</v>
      </c>
      <c r="F29" s="39" t="s">
        <v>31</v>
      </c>
      <c r="G29" s="42" t="s">
        <v>85</v>
      </c>
      <c r="H29" s="39" t="s">
        <v>4</v>
      </c>
      <c r="I29" s="63" t="s">
        <v>86</v>
      </c>
      <c r="J29" s="64">
        <v>0.44097222222222227</v>
      </c>
      <c r="K29" s="39"/>
      <c r="L29" s="65"/>
      <c r="M29" s="57">
        <v>0</v>
      </c>
      <c r="N29" s="39">
        <v>5</v>
      </c>
      <c r="O29" s="39">
        <v>0</v>
      </c>
      <c r="P29" s="39">
        <v>3</v>
      </c>
      <c r="Q29" s="39">
        <v>1</v>
      </c>
      <c r="R29" s="39">
        <v>1</v>
      </c>
      <c r="S29" s="39">
        <v>0</v>
      </c>
      <c r="T29" s="43">
        <v>0.052245370370370366</v>
      </c>
      <c r="U29" s="44"/>
      <c r="V29" s="44"/>
      <c r="W29" s="56">
        <v>10</v>
      </c>
      <c r="X29" s="49">
        <v>0</v>
      </c>
      <c r="Y29" s="39">
        <v>0</v>
      </c>
      <c r="Z29" s="39">
        <v>1</v>
      </c>
      <c r="AA29" s="39">
        <v>1</v>
      </c>
      <c r="AB29" s="39">
        <v>1</v>
      </c>
      <c r="AC29" s="39">
        <v>2</v>
      </c>
      <c r="AD29" s="39">
        <v>0</v>
      </c>
      <c r="AE29" s="43">
        <v>0.0605787037037037</v>
      </c>
      <c r="AF29" s="58">
        <v>5</v>
      </c>
      <c r="AG29" s="57">
        <v>0</v>
      </c>
      <c r="AH29" s="39">
        <v>0</v>
      </c>
      <c r="AI29" s="39">
        <v>1</v>
      </c>
      <c r="AJ29" s="39">
        <v>1</v>
      </c>
      <c r="AK29" s="39">
        <v>0</v>
      </c>
      <c r="AL29" s="39">
        <v>5</v>
      </c>
      <c r="AM29" s="39">
        <v>0</v>
      </c>
      <c r="AN29" s="43">
        <v>0.05002314814814815</v>
      </c>
      <c r="AO29" s="39"/>
      <c r="AP29" s="44"/>
      <c r="AQ29" s="56">
        <v>7</v>
      </c>
      <c r="AR29" s="61">
        <v>22</v>
      </c>
      <c r="AS29" s="49">
        <v>10</v>
      </c>
      <c r="AT29" s="39">
        <v>7</v>
      </c>
      <c r="AU29" s="39">
        <v>1</v>
      </c>
      <c r="AV29" s="39">
        <v>1</v>
      </c>
      <c r="AW29" s="39">
        <v>2</v>
      </c>
      <c r="AX29" s="50">
        <v>0.16284722222222223</v>
      </c>
      <c r="AY29" s="136"/>
      <c r="AZ29" s="45"/>
      <c r="BA29" s="45"/>
      <c r="BB29" s="45" t="s">
        <v>177</v>
      </c>
      <c r="BC29" s="46" t="s">
        <v>186</v>
      </c>
      <c r="BD29" s="122">
        <v>15</v>
      </c>
    </row>
    <row r="30" spans="1:56" ht="12">
      <c r="A30" s="263"/>
      <c r="B30" s="39" t="s">
        <v>0</v>
      </c>
      <c r="C30" s="40" t="s">
        <v>187</v>
      </c>
      <c r="D30" s="39">
        <v>117</v>
      </c>
      <c r="E30" s="41" t="s">
        <v>147</v>
      </c>
      <c r="F30" s="39" t="s">
        <v>182</v>
      </c>
      <c r="G30" s="42" t="s">
        <v>148</v>
      </c>
      <c r="H30" s="39" t="s">
        <v>44</v>
      </c>
      <c r="I30" s="63" t="s">
        <v>9</v>
      </c>
      <c r="J30" s="64">
        <v>0.4368055555555555</v>
      </c>
      <c r="K30" s="39"/>
      <c r="L30" s="65"/>
      <c r="M30" s="57">
        <v>0</v>
      </c>
      <c r="N30" s="39">
        <v>0</v>
      </c>
      <c r="O30" s="39">
        <v>0</v>
      </c>
      <c r="P30" s="39">
        <v>3</v>
      </c>
      <c r="Q30" s="39">
        <v>3</v>
      </c>
      <c r="R30" s="39">
        <v>3</v>
      </c>
      <c r="S30" s="39">
        <v>0</v>
      </c>
      <c r="T30" s="43">
        <v>0.052800925925925925</v>
      </c>
      <c r="U30" s="44"/>
      <c r="V30" s="44"/>
      <c r="W30" s="56">
        <v>9</v>
      </c>
      <c r="X30" s="49">
        <v>1</v>
      </c>
      <c r="Y30" s="39">
        <v>0</v>
      </c>
      <c r="Z30" s="39">
        <v>0</v>
      </c>
      <c r="AA30" s="39">
        <v>0</v>
      </c>
      <c r="AB30" s="39">
        <v>3</v>
      </c>
      <c r="AC30" s="39">
        <v>2</v>
      </c>
      <c r="AD30" s="39">
        <v>0</v>
      </c>
      <c r="AE30" s="43">
        <v>0.059155092592592586</v>
      </c>
      <c r="AF30" s="58">
        <v>6</v>
      </c>
      <c r="AG30" s="57">
        <v>0</v>
      </c>
      <c r="AH30" s="39">
        <v>1</v>
      </c>
      <c r="AI30" s="39">
        <v>1</v>
      </c>
      <c r="AJ30" s="39">
        <v>1</v>
      </c>
      <c r="AK30" s="39">
        <v>2</v>
      </c>
      <c r="AL30" s="39">
        <v>3</v>
      </c>
      <c r="AM30" s="39">
        <v>0</v>
      </c>
      <c r="AN30" s="43">
        <v>0.051319444444444445</v>
      </c>
      <c r="AO30" s="39"/>
      <c r="AP30" s="44"/>
      <c r="AQ30" s="56">
        <v>8</v>
      </c>
      <c r="AR30" s="61">
        <v>23</v>
      </c>
      <c r="AS30" s="49">
        <v>10</v>
      </c>
      <c r="AT30" s="39">
        <v>4</v>
      </c>
      <c r="AU30" s="39">
        <v>2</v>
      </c>
      <c r="AV30" s="39">
        <v>5</v>
      </c>
      <c r="AW30" s="39">
        <v>0</v>
      </c>
      <c r="AX30" s="50">
        <v>0.16327546296296297</v>
      </c>
      <c r="AY30" s="136"/>
      <c r="AZ30" s="45"/>
      <c r="BA30" s="45"/>
      <c r="BB30" s="45"/>
      <c r="BC30" s="46"/>
      <c r="BD30" s="122"/>
    </row>
    <row r="31" spans="1:56" ht="12">
      <c r="A31" s="263"/>
      <c r="B31" s="39" t="s">
        <v>0</v>
      </c>
      <c r="C31" s="40" t="s">
        <v>188</v>
      </c>
      <c r="D31" s="39">
        <v>86</v>
      </c>
      <c r="E31" s="41" t="s">
        <v>26</v>
      </c>
      <c r="F31" s="39" t="s">
        <v>27</v>
      </c>
      <c r="G31" s="42" t="s">
        <v>28</v>
      </c>
      <c r="H31" s="39" t="s">
        <v>29</v>
      </c>
      <c r="I31" s="63" t="s">
        <v>9</v>
      </c>
      <c r="J31" s="64">
        <v>0.44236111111111115</v>
      </c>
      <c r="K31" s="39"/>
      <c r="L31" s="65"/>
      <c r="M31" s="57">
        <v>0</v>
      </c>
      <c r="N31" s="39">
        <v>1</v>
      </c>
      <c r="O31" s="39">
        <v>3</v>
      </c>
      <c r="P31" s="39">
        <v>2</v>
      </c>
      <c r="Q31" s="39">
        <v>1</v>
      </c>
      <c r="R31" s="39">
        <v>3</v>
      </c>
      <c r="S31" s="39">
        <v>0</v>
      </c>
      <c r="T31" s="43">
        <v>0.06443287037037036</v>
      </c>
      <c r="U31" s="44"/>
      <c r="V31" s="44"/>
      <c r="W31" s="56">
        <v>10</v>
      </c>
      <c r="X31" s="49">
        <v>0</v>
      </c>
      <c r="Y31" s="39">
        <v>0</v>
      </c>
      <c r="Z31" s="39">
        <v>0</v>
      </c>
      <c r="AA31" s="39">
        <v>0</v>
      </c>
      <c r="AB31" s="39">
        <v>3</v>
      </c>
      <c r="AC31" s="39">
        <v>3</v>
      </c>
      <c r="AD31" s="39">
        <v>5</v>
      </c>
      <c r="AE31" s="43">
        <v>0.05516203703703704</v>
      </c>
      <c r="AF31" s="58">
        <v>11</v>
      </c>
      <c r="AG31" s="57">
        <v>0</v>
      </c>
      <c r="AH31" s="39">
        <v>1</v>
      </c>
      <c r="AI31" s="39">
        <v>0</v>
      </c>
      <c r="AJ31" s="39">
        <v>0</v>
      </c>
      <c r="AK31" s="39">
        <v>2</v>
      </c>
      <c r="AL31" s="39">
        <v>3</v>
      </c>
      <c r="AM31" s="39">
        <v>0</v>
      </c>
      <c r="AN31" s="43">
        <v>0.04320601851851852</v>
      </c>
      <c r="AO31" s="39"/>
      <c r="AP31" s="44"/>
      <c r="AQ31" s="56">
        <v>6</v>
      </c>
      <c r="AR31" s="61">
        <v>27</v>
      </c>
      <c r="AS31" s="49">
        <v>10</v>
      </c>
      <c r="AT31" s="39">
        <v>3</v>
      </c>
      <c r="AU31" s="39">
        <v>2</v>
      </c>
      <c r="AV31" s="39">
        <v>5</v>
      </c>
      <c r="AW31" s="39">
        <v>1</v>
      </c>
      <c r="AX31" s="50">
        <v>0.1628009259259259</v>
      </c>
      <c r="AY31" s="136"/>
      <c r="AZ31" s="45"/>
      <c r="BA31" s="45"/>
      <c r="BB31" s="45" t="s">
        <v>177</v>
      </c>
      <c r="BC31" s="46" t="s">
        <v>187</v>
      </c>
      <c r="BD31" s="122">
        <v>13</v>
      </c>
    </row>
    <row r="32" spans="1:56" ht="12">
      <c r="A32" s="263"/>
      <c r="B32" s="39" t="s">
        <v>0</v>
      </c>
      <c r="C32" s="40" t="s">
        <v>189</v>
      </c>
      <c r="D32" s="39">
        <v>100</v>
      </c>
      <c r="E32" s="41" t="s">
        <v>103</v>
      </c>
      <c r="F32" s="39" t="s">
        <v>2</v>
      </c>
      <c r="G32" s="42" t="s">
        <v>104</v>
      </c>
      <c r="H32" s="39" t="s">
        <v>4</v>
      </c>
      <c r="I32" s="63" t="s">
        <v>77</v>
      </c>
      <c r="J32" s="64">
        <v>0.4395833333333334</v>
      </c>
      <c r="K32" s="39"/>
      <c r="L32" s="65"/>
      <c r="M32" s="57">
        <v>0</v>
      </c>
      <c r="N32" s="39">
        <v>0</v>
      </c>
      <c r="O32" s="39">
        <v>3</v>
      </c>
      <c r="P32" s="39">
        <v>3</v>
      </c>
      <c r="Q32" s="39">
        <v>3</v>
      </c>
      <c r="R32" s="39">
        <v>5</v>
      </c>
      <c r="S32" s="39">
        <v>0</v>
      </c>
      <c r="T32" s="43">
        <v>0.07770833333333334</v>
      </c>
      <c r="U32" s="44"/>
      <c r="V32" s="44"/>
      <c r="W32" s="56">
        <v>14</v>
      </c>
      <c r="X32" s="49">
        <v>1</v>
      </c>
      <c r="Y32" s="39">
        <v>1</v>
      </c>
      <c r="Z32" s="39">
        <v>0</v>
      </c>
      <c r="AA32" s="39">
        <v>3</v>
      </c>
      <c r="AB32" s="39">
        <v>2</v>
      </c>
      <c r="AC32" s="39">
        <v>3</v>
      </c>
      <c r="AD32" s="39">
        <v>1</v>
      </c>
      <c r="AE32" s="43">
        <v>0.0571875</v>
      </c>
      <c r="AF32" s="58">
        <v>11</v>
      </c>
      <c r="AG32" s="57">
        <v>0</v>
      </c>
      <c r="AH32" s="39">
        <v>0</v>
      </c>
      <c r="AI32" s="39">
        <v>0</v>
      </c>
      <c r="AJ32" s="39">
        <v>1</v>
      </c>
      <c r="AK32" s="39">
        <v>0</v>
      </c>
      <c r="AL32" s="39">
        <v>5</v>
      </c>
      <c r="AM32" s="39">
        <v>1</v>
      </c>
      <c r="AN32" s="43">
        <v>0.03153935185185185</v>
      </c>
      <c r="AO32" s="39"/>
      <c r="AP32" s="44"/>
      <c r="AQ32" s="56">
        <v>7</v>
      </c>
      <c r="AR32" s="61">
        <v>32</v>
      </c>
      <c r="AS32" s="51">
        <v>8</v>
      </c>
      <c r="AT32" s="39">
        <v>5</v>
      </c>
      <c r="AU32" s="39">
        <v>1</v>
      </c>
      <c r="AV32" s="39">
        <v>5</v>
      </c>
      <c r="AW32" s="39">
        <v>2</v>
      </c>
      <c r="AX32" s="50">
        <v>0.16643518518518519</v>
      </c>
      <c r="AY32" s="136"/>
      <c r="AZ32" s="45"/>
      <c r="BA32" s="45"/>
      <c r="BB32" s="45" t="s">
        <v>177</v>
      </c>
      <c r="BC32" s="46" t="s">
        <v>188</v>
      </c>
      <c r="BD32" s="122">
        <v>11</v>
      </c>
    </row>
    <row r="33" spans="1:56" ht="12">
      <c r="A33" s="263"/>
      <c r="B33" s="39" t="s">
        <v>0</v>
      </c>
      <c r="C33" s="40" t="s">
        <v>190</v>
      </c>
      <c r="D33" s="39">
        <v>111</v>
      </c>
      <c r="E33" s="41" t="s">
        <v>24</v>
      </c>
      <c r="F33" s="39" t="s">
        <v>12</v>
      </c>
      <c r="G33" s="42" t="s">
        <v>25</v>
      </c>
      <c r="H33" s="39" t="s">
        <v>8</v>
      </c>
      <c r="I33" s="63" t="s">
        <v>17</v>
      </c>
      <c r="J33" s="64">
        <v>0.44236111111111115</v>
      </c>
      <c r="K33" s="39"/>
      <c r="L33" s="65"/>
      <c r="M33" s="57">
        <v>0</v>
      </c>
      <c r="N33" s="39">
        <v>1</v>
      </c>
      <c r="O33" s="39">
        <v>2</v>
      </c>
      <c r="P33" s="39">
        <v>2</v>
      </c>
      <c r="Q33" s="39">
        <v>3</v>
      </c>
      <c r="R33" s="39">
        <v>3</v>
      </c>
      <c r="S33" s="39">
        <v>1</v>
      </c>
      <c r="T33" s="43">
        <v>0.06528935185185185</v>
      </c>
      <c r="U33" s="44"/>
      <c r="V33" s="44"/>
      <c r="W33" s="56">
        <v>12</v>
      </c>
      <c r="X33" s="49">
        <v>0</v>
      </c>
      <c r="Y33" s="39">
        <v>0</v>
      </c>
      <c r="Z33" s="39">
        <v>0</v>
      </c>
      <c r="AA33" s="39">
        <v>1</v>
      </c>
      <c r="AB33" s="39">
        <v>1</v>
      </c>
      <c r="AC33" s="39">
        <v>5</v>
      </c>
      <c r="AD33" s="39">
        <v>0</v>
      </c>
      <c r="AE33" s="43">
        <v>0.05993055555555556</v>
      </c>
      <c r="AF33" s="58">
        <v>7</v>
      </c>
      <c r="AG33" s="57">
        <v>2</v>
      </c>
      <c r="AH33" s="39">
        <v>0</v>
      </c>
      <c r="AI33" s="39">
        <v>1</v>
      </c>
      <c r="AJ33" s="39">
        <v>1</v>
      </c>
      <c r="AK33" s="39">
        <v>2</v>
      </c>
      <c r="AL33" s="39">
        <v>5</v>
      </c>
      <c r="AM33" s="39">
        <v>2</v>
      </c>
      <c r="AN33" s="43">
        <v>0.038252314814814815</v>
      </c>
      <c r="AO33" s="39"/>
      <c r="AP33" s="44"/>
      <c r="AQ33" s="56">
        <v>13</v>
      </c>
      <c r="AR33" s="61">
        <v>32</v>
      </c>
      <c r="AS33" s="51">
        <v>6</v>
      </c>
      <c r="AT33" s="39">
        <v>6</v>
      </c>
      <c r="AU33" s="39">
        <v>5</v>
      </c>
      <c r="AV33" s="39">
        <v>2</v>
      </c>
      <c r="AW33" s="39">
        <v>2</v>
      </c>
      <c r="AX33" s="50">
        <v>0.1634722222222222</v>
      </c>
      <c r="AY33" s="136"/>
      <c r="AZ33" s="45"/>
      <c r="BA33" s="45"/>
      <c r="BB33" s="45"/>
      <c r="BC33" s="46"/>
      <c r="BD33" s="122"/>
    </row>
    <row r="34" spans="1:56" ht="12">
      <c r="A34" s="263"/>
      <c r="B34" s="39" t="s">
        <v>0</v>
      </c>
      <c r="C34" s="40" t="s">
        <v>191</v>
      </c>
      <c r="D34" s="39">
        <v>107</v>
      </c>
      <c r="E34" s="41" t="s">
        <v>130</v>
      </c>
      <c r="F34" s="39" t="s">
        <v>131</v>
      </c>
      <c r="G34" s="42" t="s">
        <v>132</v>
      </c>
      <c r="H34" s="39" t="s">
        <v>133</v>
      </c>
      <c r="I34" s="63"/>
      <c r="J34" s="64">
        <v>0.4368055555555555</v>
      </c>
      <c r="K34" s="39"/>
      <c r="L34" s="65"/>
      <c r="M34" s="57">
        <v>0</v>
      </c>
      <c r="N34" s="39">
        <v>0</v>
      </c>
      <c r="O34" s="39">
        <v>5</v>
      </c>
      <c r="P34" s="39">
        <v>2</v>
      </c>
      <c r="Q34" s="39">
        <v>3</v>
      </c>
      <c r="R34" s="39">
        <v>3</v>
      </c>
      <c r="S34" s="39">
        <v>0</v>
      </c>
      <c r="T34" s="43">
        <v>0.06157407407407408</v>
      </c>
      <c r="U34" s="44"/>
      <c r="V34" s="44"/>
      <c r="W34" s="56">
        <v>13</v>
      </c>
      <c r="X34" s="49">
        <v>0</v>
      </c>
      <c r="Y34" s="39">
        <v>1</v>
      </c>
      <c r="Z34" s="39">
        <v>5</v>
      </c>
      <c r="AA34" s="39">
        <v>2</v>
      </c>
      <c r="AB34" s="39">
        <v>1</v>
      </c>
      <c r="AC34" s="39">
        <v>3</v>
      </c>
      <c r="AD34" s="39">
        <v>0</v>
      </c>
      <c r="AE34" s="43">
        <v>0.05362268518518518</v>
      </c>
      <c r="AF34" s="58">
        <v>12</v>
      </c>
      <c r="AG34" s="57">
        <v>0</v>
      </c>
      <c r="AH34" s="39">
        <v>0</v>
      </c>
      <c r="AI34" s="39">
        <v>2</v>
      </c>
      <c r="AJ34" s="39">
        <v>0</v>
      </c>
      <c r="AK34" s="39">
        <v>3</v>
      </c>
      <c r="AL34" s="39">
        <v>3</v>
      </c>
      <c r="AM34" s="39">
        <v>0</v>
      </c>
      <c r="AN34" s="43">
        <v>0.051388888888888894</v>
      </c>
      <c r="AO34" s="39"/>
      <c r="AP34" s="44"/>
      <c r="AQ34" s="56">
        <v>8</v>
      </c>
      <c r="AR34" s="61">
        <v>33</v>
      </c>
      <c r="AS34" s="51">
        <v>9</v>
      </c>
      <c r="AT34" s="39">
        <v>2</v>
      </c>
      <c r="AU34" s="39">
        <v>3</v>
      </c>
      <c r="AV34" s="39">
        <v>5</v>
      </c>
      <c r="AW34" s="39">
        <v>2</v>
      </c>
      <c r="AX34" s="50">
        <v>0.16658564814814816</v>
      </c>
      <c r="AY34" s="136"/>
      <c r="AZ34" s="45"/>
      <c r="BA34" s="45"/>
      <c r="BB34" s="45"/>
      <c r="BC34" s="46"/>
      <c r="BD34" s="122"/>
    </row>
    <row r="35" spans="1:56" ht="12">
      <c r="A35" s="263"/>
      <c r="B35" s="39" t="s">
        <v>0</v>
      </c>
      <c r="C35" s="40" t="s">
        <v>192</v>
      </c>
      <c r="D35" s="39">
        <v>88</v>
      </c>
      <c r="E35" s="41" t="s">
        <v>6</v>
      </c>
      <c r="F35" s="39"/>
      <c r="G35" s="42" t="s">
        <v>7</v>
      </c>
      <c r="H35" s="39" t="s">
        <v>8</v>
      </c>
      <c r="I35" s="63" t="s">
        <v>9</v>
      </c>
      <c r="J35" s="64">
        <v>0.44375000000000003</v>
      </c>
      <c r="K35" s="39"/>
      <c r="L35" s="65"/>
      <c r="M35" s="57">
        <v>0</v>
      </c>
      <c r="N35" s="39">
        <v>1</v>
      </c>
      <c r="O35" s="39">
        <v>2</v>
      </c>
      <c r="P35" s="39">
        <v>3</v>
      </c>
      <c r="Q35" s="39">
        <v>3</v>
      </c>
      <c r="R35" s="39">
        <v>3</v>
      </c>
      <c r="S35" s="39">
        <v>0</v>
      </c>
      <c r="T35" s="43">
        <v>0.05541666666666667</v>
      </c>
      <c r="U35" s="44"/>
      <c r="V35" s="44"/>
      <c r="W35" s="56">
        <v>12</v>
      </c>
      <c r="X35" s="49">
        <v>0</v>
      </c>
      <c r="Y35" s="39">
        <v>0</v>
      </c>
      <c r="Z35" s="39">
        <v>3</v>
      </c>
      <c r="AA35" s="39">
        <v>2</v>
      </c>
      <c r="AB35" s="39">
        <v>3</v>
      </c>
      <c r="AC35" s="39">
        <v>3</v>
      </c>
      <c r="AD35" s="39">
        <v>1</v>
      </c>
      <c r="AE35" s="43">
        <v>0.0574537037037037</v>
      </c>
      <c r="AF35" s="58">
        <v>12</v>
      </c>
      <c r="AG35" s="57">
        <v>0</v>
      </c>
      <c r="AH35" s="39">
        <v>1</v>
      </c>
      <c r="AI35" s="39">
        <v>0</v>
      </c>
      <c r="AJ35" s="39">
        <v>2</v>
      </c>
      <c r="AK35" s="39">
        <v>3</v>
      </c>
      <c r="AL35" s="39">
        <v>3</v>
      </c>
      <c r="AM35" s="39">
        <v>0</v>
      </c>
      <c r="AN35" s="43">
        <v>0.04818287037037037</v>
      </c>
      <c r="AO35" s="39"/>
      <c r="AP35" s="44"/>
      <c r="AQ35" s="56">
        <v>9</v>
      </c>
      <c r="AR35" s="61">
        <v>33</v>
      </c>
      <c r="AS35" s="51">
        <v>7</v>
      </c>
      <c r="AT35" s="39">
        <v>3</v>
      </c>
      <c r="AU35" s="39">
        <v>3</v>
      </c>
      <c r="AV35" s="39">
        <v>8</v>
      </c>
      <c r="AW35" s="39">
        <v>0</v>
      </c>
      <c r="AX35" s="50">
        <v>0.16105324074074073</v>
      </c>
      <c r="AY35" s="136"/>
      <c r="AZ35" s="45"/>
      <c r="BA35" s="45"/>
      <c r="BB35" s="45"/>
      <c r="BC35" s="46"/>
      <c r="BD35" s="122"/>
    </row>
    <row r="36" spans="1:56" ht="12">
      <c r="A36" s="263"/>
      <c r="B36" s="39" t="s">
        <v>0</v>
      </c>
      <c r="C36" s="40" t="s">
        <v>193</v>
      </c>
      <c r="D36" s="39">
        <v>94</v>
      </c>
      <c r="E36" s="41" t="s">
        <v>149</v>
      </c>
      <c r="F36" s="39" t="s">
        <v>27</v>
      </c>
      <c r="G36" s="42" t="s">
        <v>150</v>
      </c>
      <c r="H36" s="39" t="s">
        <v>29</v>
      </c>
      <c r="I36" s="63" t="s">
        <v>17</v>
      </c>
      <c r="J36" s="64">
        <v>0.4354166666666666</v>
      </c>
      <c r="K36" s="39"/>
      <c r="L36" s="65"/>
      <c r="M36" s="57">
        <v>1</v>
      </c>
      <c r="N36" s="39">
        <v>0</v>
      </c>
      <c r="O36" s="39">
        <v>2</v>
      </c>
      <c r="P36" s="39">
        <v>3</v>
      </c>
      <c r="Q36" s="39">
        <v>3</v>
      </c>
      <c r="R36" s="39">
        <v>3</v>
      </c>
      <c r="S36" s="39">
        <v>3</v>
      </c>
      <c r="T36" s="43">
        <v>0.051527777777777777</v>
      </c>
      <c r="U36" s="44"/>
      <c r="V36" s="44"/>
      <c r="W36" s="56">
        <v>15</v>
      </c>
      <c r="X36" s="49">
        <v>1</v>
      </c>
      <c r="Y36" s="39">
        <v>2</v>
      </c>
      <c r="Z36" s="39">
        <v>0</v>
      </c>
      <c r="AA36" s="39">
        <v>3</v>
      </c>
      <c r="AB36" s="39">
        <v>3</v>
      </c>
      <c r="AC36" s="39">
        <v>3</v>
      </c>
      <c r="AD36" s="39">
        <v>0</v>
      </c>
      <c r="AE36" s="43">
        <v>0.05883101851851852</v>
      </c>
      <c r="AF36" s="58">
        <v>12</v>
      </c>
      <c r="AG36" s="57">
        <v>0</v>
      </c>
      <c r="AH36" s="39">
        <v>0</v>
      </c>
      <c r="AI36" s="39">
        <v>3</v>
      </c>
      <c r="AJ36" s="39">
        <v>2</v>
      </c>
      <c r="AK36" s="39">
        <v>3</v>
      </c>
      <c r="AL36" s="39">
        <v>3</v>
      </c>
      <c r="AM36" s="39">
        <v>0</v>
      </c>
      <c r="AN36" s="43">
        <v>0.053125</v>
      </c>
      <c r="AO36" s="39"/>
      <c r="AP36" s="44"/>
      <c r="AQ36" s="56">
        <v>11</v>
      </c>
      <c r="AR36" s="61">
        <v>38</v>
      </c>
      <c r="AS36" s="52">
        <v>6</v>
      </c>
      <c r="AT36" s="48">
        <v>2</v>
      </c>
      <c r="AU36" s="39">
        <v>3</v>
      </c>
      <c r="AV36" s="39">
        <v>10</v>
      </c>
      <c r="AW36" s="39">
        <v>0</v>
      </c>
      <c r="AX36" s="50">
        <v>0.1634837962962963</v>
      </c>
      <c r="AY36" s="136"/>
      <c r="AZ36" s="45"/>
      <c r="BA36" s="45"/>
      <c r="BB36" s="45" t="s">
        <v>177</v>
      </c>
      <c r="BC36" s="46" t="s">
        <v>189</v>
      </c>
      <c r="BD36" s="122">
        <v>10</v>
      </c>
    </row>
    <row r="37" spans="1:56" ht="12">
      <c r="A37" s="263"/>
      <c r="B37" s="39" t="s">
        <v>0</v>
      </c>
      <c r="C37" s="40" t="s">
        <v>194</v>
      </c>
      <c r="D37" s="39">
        <v>96</v>
      </c>
      <c r="E37" s="41" t="s">
        <v>153</v>
      </c>
      <c r="F37" s="39" t="s">
        <v>2</v>
      </c>
      <c r="G37" s="42" t="s">
        <v>154</v>
      </c>
      <c r="H37" s="39" t="s">
        <v>4</v>
      </c>
      <c r="I37" s="63" t="s">
        <v>57</v>
      </c>
      <c r="J37" s="64">
        <v>0.4354166666666666</v>
      </c>
      <c r="K37" s="39"/>
      <c r="L37" s="65"/>
      <c r="M37" s="57">
        <v>2</v>
      </c>
      <c r="N37" s="39">
        <v>1</v>
      </c>
      <c r="O37" s="39">
        <v>3</v>
      </c>
      <c r="P37" s="39">
        <v>3</v>
      </c>
      <c r="Q37" s="39">
        <v>3</v>
      </c>
      <c r="R37" s="39">
        <v>3</v>
      </c>
      <c r="S37" s="39">
        <v>2</v>
      </c>
      <c r="T37" s="43">
        <v>0.04340277777777778</v>
      </c>
      <c r="U37" s="44"/>
      <c r="V37" s="44"/>
      <c r="W37" s="56">
        <v>17</v>
      </c>
      <c r="X37" s="49">
        <v>0</v>
      </c>
      <c r="Y37" s="39">
        <v>3</v>
      </c>
      <c r="Z37" s="39">
        <v>0</v>
      </c>
      <c r="AA37" s="39">
        <v>3</v>
      </c>
      <c r="AB37" s="39">
        <v>3</v>
      </c>
      <c r="AC37" s="39">
        <v>3</v>
      </c>
      <c r="AD37" s="39">
        <v>0</v>
      </c>
      <c r="AE37" s="43">
        <v>0.061956018518518514</v>
      </c>
      <c r="AF37" s="58">
        <v>12</v>
      </c>
      <c r="AG37" s="57">
        <v>0</v>
      </c>
      <c r="AH37" s="39">
        <v>2</v>
      </c>
      <c r="AI37" s="39">
        <v>0</v>
      </c>
      <c r="AJ37" s="39">
        <v>2</v>
      </c>
      <c r="AK37" s="39">
        <v>2</v>
      </c>
      <c r="AL37" s="39">
        <v>3</v>
      </c>
      <c r="AM37" s="39">
        <v>0</v>
      </c>
      <c r="AN37" s="43">
        <v>0.05667824074074074</v>
      </c>
      <c r="AO37" s="39"/>
      <c r="AP37" s="44"/>
      <c r="AQ37" s="56">
        <v>9</v>
      </c>
      <c r="AR37" s="61">
        <v>38</v>
      </c>
      <c r="AS37" s="51">
        <v>6</v>
      </c>
      <c r="AT37" s="48">
        <v>1</v>
      </c>
      <c r="AU37" s="39">
        <v>5</v>
      </c>
      <c r="AV37" s="39">
        <v>9</v>
      </c>
      <c r="AW37" s="39">
        <v>0</v>
      </c>
      <c r="AX37" s="50">
        <v>0.16203703703703703</v>
      </c>
      <c r="AY37" s="136"/>
      <c r="AZ37" s="45"/>
      <c r="BA37" s="45"/>
      <c r="BB37" s="45" t="s">
        <v>177</v>
      </c>
      <c r="BC37" s="46" t="s">
        <v>190</v>
      </c>
      <c r="BD37" s="122">
        <v>9</v>
      </c>
    </row>
    <row r="38" spans="1:56" ht="12">
      <c r="A38" s="263"/>
      <c r="B38" s="39" t="s">
        <v>0</v>
      </c>
      <c r="C38" s="40" t="s">
        <v>195</v>
      </c>
      <c r="D38" s="39">
        <v>110</v>
      </c>
      <c r="E38" s="41" t="s">
        <v>14</v>
      </c>
      <c r="F38" s="39" t="s">
        <v>15</v>
      </c>
      <c r="G38" s="42" t="s">
        <v>16</v>
      </c>
      <c r="H38" s="39" t="s">
        <v>8</v>
      </c>
      <c r="I38" s="63" t="s">
        <v>17</v>
      </c>
      <c r="J38" s="64">
        <v>0.44236111111111115</v>
      </c>
      <c r="K38" s="39"/>
      <c r="L38" s="65"/>
      <c r="M38" s="57">
        <v>0</v>
      </c>
      <c r="N38" s="39">
        <v>1</v>
      </c>
      <c r="O38" s="39">
        <v>3</v>
      </c>
      <c r="P38" s="39">
        <v>3</v>
      </c>
      <c r="Q38" s="39">
        <v>2</v>
      </c>
      <c r="R38" s="39">
        <v>3</v>
      </c>
      <c r="S38" s="39">
        <v>0</v>
      </c>
      <c r="T38" s="43">
        <v>0.05856481481481481</v>
      </c>
      <c r="U38" s="44"/>
      <c r="V38" s="44"/>
      <c r="W38" s="56">
        <v>12</v>
      </c>
      <c r="X38" s="49">
        <v>3</v>
      </c>
      <c r="Y38" s="39">
        <v>2</v>
      </c>
      <c r="Z38" s="39">
        <v>1</v>
      </c>
      <c r="AA38" s="39">
        <v>2</v>
      </c>
      <c r="AB38" s="39">
        <v>2</v>
      </c>
      <c r="AC38" s="39">
        <v>3</v>
      </c>
      <c r="AD38" s="39">
        <v>0</v>
      </c>
      <c r="AE38" s="43">
        <v>0.05818287037037037</v>
      </c>
      <c r="AF38" s="58">
        <v>13</v>
      </c>
      <c r="AG38" s="57">
        <v>1</v>
      </c>
      <c r="AH38" s="39">
        <v>1</v>
      </c>
      <c r="AI38" s="39">
        <v>2</v>
      </c>
      <c r="AJ38" s="39">
        <v>2</v>
      </c>
      <c r="AK38" s="39">
        <v>3</v>
      </c>
      <c r="AL38" s="39">
        <v>3</v>
      </c>
      <c r="AM38" s="39">
        <v>1</v>
      </c>
      <c r="AN38" s="43">
        <v>0.0462037037037037</v>
      </c>
      <c r="AO38" s="39"/>
      <c r="AP38" s="44"/>
      <c r="AQ38" s="56">
        <v>13</v>
      </c>
      <c r="AR38" s="61">
        <v>38</v>
      </c>
      <c r="AS38" s="51">
        <v>3</v>
      </c>
      <c r="AT38" s="39">
        <v>5</v>
      </c>
      <c r="AU38" s="39">
        <v>6</v>
      </c>
      <c r="AV38" s="39">
        <v>7</v>
      </c>
      <c r="AW38" s="39">
        <v>0</v>
      </c>
      <c r="AX38" s="50">
        <v>0.16295138888888888</v>
      </c>
      <c r="AY38" s="136"/>
      <c r="AZ38" s="45"/>
      <c r="BA38" s="45"/>
      <c r="BB38" s="45"/>
      <c r="BC38" s="46"/>
      <c r="BD38" s="122"/>
    </row>
    <row r="39" spans="1:56" ht="12">
      <c r="A39" s="263"/>
      <c r="B39" s="39" t="s">
        <v>0</v>
      </c>
      <c r="C39" s="40" t="s">
        <v>196</v>
      </c>
      <c r="D39" s="39">
        <v>112</v>
      </c>
      <c r="E39" s="41" t="s">
        <v>71</v>
      </c>
      <c r="F39" s="39" t="s">
        <v>42</v>
      </c>
      <c r="G39" s="42" t="s">
        <v>72</v>
      </c>
      <c r="H39" s="39" t="s">
        <v>44</v>
      </c>
      <c r="I39" s="63" t="s">
        <v>9</v>
      </c>
      <c r="J39" s="64">
        <v>0.44097222222222227</v>
      </c>
      <c r="K39" s="39"/>
      <c r="L39" s="65"/>
      <c r="M39" s="57">
        <v>2</v>
      </c>
      <c r="N39" s="39">
        <v>1</v>
      </c>
      <c r="O39" s="39">
        <v>1</v>
      </c>
      <c r="P39" s="39">
        <v>5</v>
      </c>
      <c r="Q39" s="39">
        <v>3</v>
      </c>
      <c r="R39" s="39">
        <v>3</v>
      </c>
      <c r="S39" s="39">
        <v>0</v>
      </c>
      <c r="T39" s="43">
        <v>0.048854166666666664</v>
      </c>
      <c r="U39" s="44"/>
      <c r="V39" s="44"/>
      <c r="W39" s="56">
        <v>15</v>
      </c>
      <c r="X39" s="49">
        <v>0</v>
      </c>
      <c r="Y39" s="39">
        <v>0</v>
      </c>
      <c r="Z39" s="39">
        <v>3</v>
      </c>
      <c r="AA39" s="39">
        <v>3</v>
      </c>
      <c r="AB39" s="39">
        <v>3</v>
      </c>
      <c r="AC39" s="39">
        <v>3</v>
      </c>
      <c r="AD39" s="39">
        <v>0</v>
      </c>
      <c r="AE39" s="43">
        <v>0.05400462962962963</v>
      </c>
      <c r="AF39" s="58">
        <v>12</v>
      </c>
      <c r="AG39" s="57">
        <v>0</v>
      </c>
      <c r="AH39" s="39">
        <v>3</v>
      </c>
      <c r="AI39" s="39">
        <v>3</v>
      </c>
      <c r="AJ39" s="39">
        <v>1</v>
      </c>
      <c r="AK39" s="39">
        <v>3</v>
      </c>
      <c r="AL39" s="39">
        <v>3</v>
      </c>
      <c r="AM39" s="39">
        <v>0</v>
      </c>
      <c r="AN39" s="43">
        <v>0.054537037037037044</v>
      </c>
      <c r="AO39" s="39"/>
      <c r="AP39" s="44"/>
      <c r="AQ39" s="56">
        <v>13</v>
      </c>
      <c r="AR39" s="61">
        <v>40</v>
      </c>
      <c r="AS39" s="49">
        <v>6</v>
      </c>
      <c r="AT39" s="39">
        <v>3</v>
      </c>
      <c r="AU39" s="39">
        <v>1</v>
      </c>
      <c r="AV39" s="39">
        <v>10</v>
      </c>
      <c r="AW39" s="39">
        <v>1</v>
      </c>
      <c r="AX39" s="50">
        <v>0.15739583333333332</v>
      </c>
      <c r="AY39" s="136"/>
      <c r="AZ39" s="45"/>
      <c r="BA39" s="45"/>
      <c r="BB39" s="45"/>
      <c r="BC39" s="46"/>
      <c r="BD39" s="122"/>
    </row>
    <row r="40" spans="1:56" ht="12">
      <c r="A40" s="263"/>
      <c r="B40" s="39" t="s">
        <v>0</v>
      </c>
      <c r="C40" s="40" t="s">
        <v>197</v>
      </c>
      <c r="D40" s="39">
        <v>95</v>
      </c>
      <c r="E40" s="41" t="s">
        <v>105</v>
      </c>
      <c r="F40" s="39" t="s">
        <v>35</v>
      </c>
      <c r="G40" s="42" t="s">
        <v>106</v>
      </c>
      <c r="H40" s="39" t="s">
        <v>33</v>
      </c>
      <c r="I40" s="63" t="s">
        <v>9</v>
      </c>
      <c r="J40" s="64">
        <v>0.4395833333333334</v>
      </c>
      <c r="K40" s="39"/>
      <c r="L40" s="65"/>
      <c r="M40" s="57">
        <v>0</v>
      </c>
      <c r="N40" s="39">
        <v>1</v>
      </c>
      <c r="O40" s="39">
        <v>2</v>
      </c>
      <c r="P40" s="39">
        <v>1</v>
      </c>
      <c r="Q40" s="39">
        <v>3</v>
      </c>
      <c r="R40" s="39">
        <v>2</v>
      </c>
      <c r="S40" s="39">
        <v>0</v>
      </c>
      <c r="T40" s="43">
        <v>0.06313657407407408</v>
      </c>
      <c r="U40" s="44"/>
      <c r="V40" s="44"/>
      <c r="W40" s="56">
        <v>9</v>
      </c>
      <c r="X40" s="49">
        <v>0</v>
      </c>
      <c r="Y40" s="39">
        <v>1</v>
      </c>
      <c r="Z40" s="39">
        <v>2</v>
      </c>
      <c r="AA40" s="39">
        <v>2</v>
      </c>
      <c r="AB40" s="39">
        <v>2</v>
      </c>
      <c r="AC40" s="39">
        <v>5</v>
      </c>
      <c r="AD40" s="39">
        <v>0</v>
      </c>
      <c r="AE40" s="43">
        <v>0.07063657407407407</v>
      </c>
      <c r="AF40" s="58">
        <v>12</v>
      </c>
      <c r="AG40" s="57">
        <v>0</v>
      </c>
      <c r="AH40" s="39">
        <v>1</v>
      </c>
      <c r="AI40" s="39">
        <v>1</v>
      </c>
      <c r="AJ40" s="39">
        <v>5</v>
      </c>
      <c r="AK40" s="39">
        <v>3</v>
      </c>
      <c r="AL40" s="39">
        <v>5</v>
      </c>
      <c r="AM40" s="39">
        <v>5</v>
      </c>
      <c r="AN40" s="47">
        <v>0.03398148148148148</v>
      </c>
      <c r="AO40" s="47">
        <v>0.0010879629629629629</v>
      </c>
      <c r="AP40" s="44">
        <v>1</v>
      </c>
      <c r="AQ40" s="56">
        <v>20</v>
      </c>
      <c r="AR40" s="61">
        <v>42</v>
      </c>
      <c r="AS40" s="49">
        <v>5</v>
      </c>
      <c r="AT40" s="39">
        <v>5</v>
      </c>
      <c r="AU40" s="39">
        <v>5</v>
      </c>
      <c r="AV40" s="39">
        <v>2</v>
      </c>
      <c r="AW40" s="39">
        <v>4</v>
      </c>
      <c r="AX40" s="50">
        <v>0.16775462962962961</v>
      </c>
      <c r="AY40" s="136"/>
      <c r="AZ40" s="45"/>
      <c r="BA40" s="45"/>
      <c r="BB40" s="45" t="s">
        <v>177</v>
      </c>
      <c r="BC40" s="46" t="s">
        <v>191</v>
      </c>
      <c r="BD40" s="122">
        <v>8</v>
      </c>
    </row>
    <row r="41" spans="1:56" ht="12">
      <c r="A41" s="263"/>
      <c r="B41" s="39" t="s">
        <v>0</v>
      </c>
      <c r="C41" s="40" t="s">
        <v>198</v>
      </c>
      <c r="D41" s="39">
        <v>114</v>
      </c>
      <c r="E41" s="41" t="s">
        <v>125</v>
      </c>
      <c r="F41" s="39" t="s">
        <v>12</v>
      </c>
      <c r="G41" s="42" t="s">
        <v>126</v>
      </c>
      <c r="H41" s="39" t="s">
        <v>8</v>
      </c>
      <c r="I41" s="63" t="s">
        <v>9</v>
      </c>
      <c r="J41" s="64">
        <v>0.4381944444444445</v>
      </c>
      <c r="K41" s="39"/>
      <c r="L41" s="65"/>
      <c r="M41" s="57">
        <v>0</v>
      </c>
      <c r="N41" s="39">
        <v>0</v>
      </c>
      <c r="O41" s="39">
        <v>2</v>
      </c>
      <c r="P41" s="39">
        <v>3</v>
      </c>
      <c r="Q41" s="39">
        <v>5</v>
      </c>
      <c r="R41" s="39">
        <v>3</v>
      </c>
      <c r="S41" s="39">
        <v>1</v>
      </c>
      <c r="T41" s="47">
        <v>0.08361111111111112</v>
      </c>
      <c r="U41" s="47">
        <v>0.0002777777777777778</v>
      </c>
      <c r="V41" s="44">
        <v>0</v>
      </c>
      <c r="W41" s="56">
        <v>14</v>
      </c>
      <c r="X41" s="49">
        <v>0</v>
      </c>
      <c r="Y41" s="39">
        <v>2</v>
      </c>
      <c r="Z41" s="39">
        <v>3</v>
      </c>
      <c r="AA41" s="39">
        <v>2</v>
      </c>
      <c r="AB41" s="39">
        <v>3</v>
      </c>
      <c r="AC41" s="39">
        <v>3</v>
      </c>
      <c r="AD41" s="39">
        <v>1</v>
      </c>
      <c r="AE41" s="43">
        <v>0.04901620370370371</v>
      </c>
      <c r="AF41" s="58">
        <v>14</v>
      </c>
      <c r="AG41" s="57">
        <v>0</v>
      </c>
      <c r="AH41" s="39">
        <v>2</v>
      </c>
      <c r="AI41" s="39">
        <v>0</v>
      </c>
      <c r="AJ41" s="39">
        <v>3</v>
      </c>
      <c r="AK41" s="39">
        <v>5</v>
      </c>
      <c r="AL41" s="39">
        <v>5</v>
      </c>
      <c r="AM41" s="39">
        <v>0</v>
      </c>
      <c r="AN41" s="43">
        <v>0.033240740740740744</v>
      </c>
      <c r="AO41" s="39"/>
      <c r="AP41" s="44"/>
      <c r="AQ41" s="56">
        <v>15</v>
      </c>
      <c r="AR41" s="61">
        <v>43</v>
      </c>
      <c r="AS41" s="49">
        <v>6</v>
      </c>
      <c r="AT41" s="39">
        <v>2</v>
      </c>
      <c r="AU41" s="39">
        <v>4</v>
      </c>
      <c r="AV41" s="39">
        <v>6</v>
      </c>
      <c r="AW41" s="39">
        <v>3</v>
      </c>
      <c r="AX41" s="50">
        <v>0.16586805555555556</v>
      </c>
      <c r="AY41" s="136"/>
      <c r="AZ41" s="45"/>
      <c r="BA41" s="45"/>
      <c r="BB41" s="45"/>
      <c r="BC41" s="46"/>
      <c r="BD41" s="122"/>
    </row>
    <row r="42" spans="1:56" ht="12">
      <c r="A42" s="263"/>
      <c r="B42" s="39" t="s">
        <v>0</v>
      </c>
      <c r="C42" s="40" t="s">
        <v>199</v>
      </c>
      <c r="D42" s="39">
        <v>116</v>
      </c>
      <c r="E42" s="41" t="s">
        <v>134</v>
      </c>
      <c r="F42" s="39" t="s">
        <v>135</v>
      </c>
      <c r="G42" s="42" t="s">
        <v>136</v>
      </c>
      <c r="H42" s="39" t="s">
        <v>44</v>
      </c>
      <c r="I42" s="63"/>
      <c r="J42" s="64">
        <v>0.4368055555555555</v>
      </c>
      <c r="K42" s="39"/>
      <c r="L42" s="65"/>
      <c r="M42" s="57">
        <v>0</v>
      </c>
      <c r="N42" s="39">
        <v>1</v>
      </c>
      <c r="O42" s="39">
        <v>2</v>
      </c>
      <c r="P42" s="39">
        <v>0</v>
      </c>
      <c r="Q42" s="39">
        <v>3</v>
      </c>
      <c r="R42" s="39">
        <v>5</v>
      </c>
      <c r="S42" s="39">
        <v>0</v>
      </c>
      <c r="T42" s="43">
        <v>0.08071759259259259</v>
      </c>
      <c r="U42" s="44"/>
      <c r="V42" s="44"/>
      <c r="W42" s="56">
        <v>11</v>
      </c>
      <c r="X42" s="49">
        <v>0</v>
      </c>
      <c r="Y42" s="39">
        <v>0</v>
      </c>
      <c r="Z42" s="39">
        <v>3</v>
      </c>
      <c r="AA42" s="39">
        <v>2</v>
      </c>
      <c r="AB42" s="39">
        <v>3</v>
      </c>
      <c r="AC42" s="39">
        <v>3</v>
      </c>
      <c r="AD42" s="39">
        <v>0</v>
      </c>
      <c r="AE42" s="43">
        <v>0.05702546296296296</v>
      </c>
      <c r="AF42" s="58">
        <v>11</v>
      </c>
      <c r="AG42" s="57">
        <v>0</v>
      </c>
      <c r="AH42" s="39">
        <v>0</v>
      </c>
      <c r="AI42" s="39">
        <v>5</v>
      </c>
      <c r="AJ42" s="39">
        <v>3</v>
      </c>
      <c r="AK42" s="39">
        <v>2</v>
      </c>
      <c r="AL42" s="39">
        <v>3</v>
      </c>
      <c r="AM42" s="39">
        <v>0</v>
      </c>
      <c r="AN42" s="47">
        <v>0.03711805555555556</v>
      </c>
      <c r="AO42" s="47">
        <v>0.008194444444444445</v>
      </c>
      <c r="AP42" s="44">
        <v>11</v>
      </c>
      <c r="AQ42" s="56">
        <v>13</v>
      </c>
      <c r="AR42" s="61">
        <v>46</v>
      </c>
      <c r="AS42" s="49">
        <v>9</v>
      </c>
      <c r="AT42" s="39">
        <v>1</v>
      </c>
      <c r="AU42" s="39">
        <v>3</v>
      </c>
      <c r="AV42" s="39">
        <v>6</v>
      </c>
      <c r="AW42" s="39">
        <v>2</v>
      </c>
      <c r="AX42" s="50">
        <v>0.1748611111111111</v>
      </c>
      <c r="AY42" s="136"/>
      <c r="AZ42" s="45"/>
      <c r="BA42" s="45"/>
      <c r="BB42" s="45"/>
      <c r="BC42" s="46"/>
      <c r="BD42" s="122"/>
    </row>
    <row r="43" spans="1:56" ht="12">
      <c r="A43" s="263"/>
      <c r="B43" s="39" t="s">
        <v>0</v>
      </c>
      <c r="C43" s="40" t="s">
        <v>200</v>
      </c>
      <c r="D43" s="39">
        <v>113</v>
      </c>
      <c r="E43" s="41" t="s">
        <v>118</v>
      </c>
      <c r="F43" s="39" t="s">
        <v>116</v>
      </c>
      <c r="G43" s="42" t="s">
        <v>119</v>
      </c>
      <c r="H43" s="39" t="s">
        <v>33</v>
      </c>
      <c r="I43" s="63" t="s">
        <v>9</v>
      </c>
      <c r="J43" s="64">
        <v>0.4395833333333334</v>
      </c>
      <c r="K43" s="39"/>
      <c r="L43" s="65"/>
      <c r="M43" s="57">
        <v>2</v>
      </c>
      <c r="N43" s="39">
        <v>0</v>
      </c>
      <c r="O43" s="39">
        <v>3</v>
      </c>
      <c r="P43" s="39">
        <v>3</v>
      </c>
      <c r="Q43" s="39">
        <v>3</v>
      </c>
      <c r="R43" s="39">
        <v>3</v>
      </c>
      <c r="S43" s="39">
        <v>0</v>
      </c>
      <c r="T43" s="43">
        <v>0.05701388888888889</v>
      </c>
      <c r="U43" s="44"/>
      <c r="V43" s="44"/>
      <c r="W43" s="56">
        <v>14</v>
      </c>
      <c r="X43" s="49">
        <v>0</v>
      </c>
      <c r="Y43" s="39">
        <v>5</v>
      </c>
      <c r="Z43" s="39">
        <v>3</v>
      </c>
      <c r="AA43" s="39">
        <v>1</v>
      </c>
      <c r="AB43" s="39">
        <v>3</v>
      </c>
      <c r="AC43" s="39">
        <v>3</v>
      </c>
      <c r="AD43" s="39">
        <v>0</v>
      </c>
      <c r="AE43" s="43">
        <v>0.0583912037037037</v>
      </c>
      <c r="AF43" s="58">
        <v>15</v>
      </c>
      <c r="AG43" s="57">
        <v>1</v>
      </c>
      <c r="AH43" s="39">
        <v>0</v>
      </c>
      <c r="AI43" s="39">
        <v>3</v>
      </c>
      <c r="AJ43" s="39">
        <v>5</v>
      </c>
      <c r="AK43" s="39">
        <v>5</v>
      </c>
      <c r="AL43" s="39">
        <v>5</v>
      </c>
      <c r="AM43" s="39">
        <v>0</v>
      </c>
      <c r="AN43" s="43">
        <v>0.02888888888888889</v>
      </c>
      <c r="AO43" s="39"/>
      <c r="AP43" s="44"/>
      <c r="AQ43" s="56">
        <v>19</v>
      </c>
      <c r="AR43" s="61">
        <v>48</v>
      </c>
      <c r="AS43" s="49">
        <v>6</v>
      </c>
      <c r="AT43" s="39">
        <v>2</v>
      </c>
      <c r="AU43" s="39">
        <v>1</v>
      </c>
      <c r="AV43" s="39">
        <v>8</v>
      </c>
      <c r="AW43" s="39">
        <v>4</v>
      </c>
      <c r="AX43" s="50">
        <v>0.14429398148148148</v>
      </c>
      <c r="AY43" s="136"/>
      <c r="AZ43" s="45"/>
      <c r="BA43" s="45"/>
      <c r="BB43" s="45" t="s">
        <v>177</v>
      </c>
      <c r="BC43" s="46" t="s">
        <v>192</v>
      </c>
      <c r="BD43" s="122">
        <v>7</v>
      </c>
    </row>
    <row r="44" spans="1:56" ht="12">
      <c r="A44" s="263"/>
      <c r="B44" s="39" t="s">
        <v>0</v>
      </c>
      <c r="C44" s="40" t="s">
        <v>201</v>
      </c>
      <c r="D44" s="39">
        <v>98</v>
      </c>
      <c r="E44" s="41" t="s">
        <v>120</v>
      </c>
      <c r="F44" s="39" t="s">
        <v>116</v>
      </c>
      <c r="G44" s="42" t="s">
        <v>121</v>
      </c>
      <c r="H44" s="39" t="s">
        <v>33</v>
      </c>
      <c r="I44" s="63" t="s">
        <v>9</v>
      </c>
      <c r="J44" s="64">
        <v>0.4381944444444445</v>
      </c>
      <c r="K44" s="39"/>
      <c r="L44" s="65"/>
      <c r="M44" s="57">
        <v>1</v>
      </c>
      <c r="N44" s="39">
        <v>0</v>
      </c>
      <c r="O44" s="39">
        <v>5</v>
      </c>
      <c r="P44" s="39">
        <v>3</v>
      </c>
      <c r="Q44" s="39">
        <v>3</v>
      </c>
      <c r="R44" s="39">
        <v>3</v>
      </c>
      <c r="S44" s="39">
        <v>1</v>
      </c>
      <c r="T44" s="43">
        <v>0.06721064814814814</v>
      </c>
      <c r="U44" s="44"/>
      <c r="V44" s="44"/>
      <c r="W44" s="56">
        <v>16</v>
      </c>
      <c r="X44" s="49">
        <v>5</v>
      </c>
      <c r="Y44" s="39">
        <v>1</v>
      </c>
      <c r="Z44" s="39">
        <v>3</v>
      </c>
      <c r="AA44" s="39">
        <v>5</v>
      </c>
      <c r="AB44" s="39">
        <v>3</v>
      </c>
      <c r="AC44" s="39">
        <v>3</v>
      </c>
      <c r="AD44" s="39">
        <v>3</v>
      </c>
      <c r="AE44" s="43">
        <v>0.05326388888888889</v>
      </c>
      <c r="AF44" s="58">
        <v>23</v>
      </c>
      <c r="AG44" s="57">
        <v>0</v>
      </c>
      <c r="AH44" s="39">
        <v>1</v>
      </c>
      <c r="AI44" s="39">
        <v>3</v>
      </c>
      <c r="AJ44" s="39">
        <v>3</v>
      </c>
      <c r="AK44" s="39">
        <v>3</v>
      </c>
      <c r="AL44" s="39">
        <v>5</v>
      </c>
      <c r="AM44" s="39">
        <v>1</v>
      </c>
      <c r="AN44" s="43">
        <v>0.044062500000000004</v>
      </c>
      <c r="AO44" s="39"/>
      <c r="AP44" s="44"/>
      <c r="AQ44" s="56">
        <v>16</v>
      </c>
      <c r="AR44" s="61">
        <v>55</v>
      </c>
      <c r="AS44" s="49">
        <v>2</v>
      </c>
      <c r="AT44" s="39">
        <v>5</v>
      </c>
      <c r="AU44" s="39">
        <v>0</v>
      </c>
      <c r="AV44" s="39">
        <v>10</v>
      </c>
      <c r="AW44" s="39">
        <v>4</v>
      </c>
      <c r="AX44" s="50">
        <v>0.16453703703703704</v>
      </c>
      <c r="AY44" s="136"/>
      <c r="AZ44" s="45"/>
      <c r="BA44" s="45"/>
      <c r="BB44" s="45" t="s">
        <v>177</v>
      </c>
      <c r="BC44" s="46" t="s">
        <v>193</v>
      </c>
      <c r="BD44" s="122">
        <v>6</v>
      </c>
    </row>
    <row r="45" spans="1:56" ht="12.75" thickBot="1">
      <c r="A45" s="264"/>
      <c r="B45" s="85" t="s">
        <v>0</v>
      </c>
      <c r="C45" s="86" t="s">
        <v>202</v>
      </c>
      <c r="D45" s="85">
        <v>115</v>
      </c>
      <c r="E45" s="87" t="s">
        <v>127</v>
      </c>
      <c r="F45" s="85" t="s">
        <v>12</v>
      </c>
      <c r="G45" s="88" t="s">
        <v>128</v>
      </c>
      <c r="H45" s="85" t="s">
        <v>8</v>
      </c>
      <c r="I45" s="89" t="s">
        <v>17</v>
      </c>
      <c r="J45" s="90">
        <v>0.4381944444444445</v>
      </c>
      <c r="K45" s="85"/>
      <c r="L45" s="91"/>
      <c r="M45" s="92">
        <v>0</v>
      </c>
      <c r="N45" s="85">
        <v>1</v>
      </c>
      <c r="O45" s="85">
        <v>3</v>
      </c>
      <c r="P45" s="85">
        <v>5</v>
      </c>
      <c r="Q45" s="85">
        <v>5</v>
      </c>
      <c r="R45" s="85">
        <v>5</v>
      </c>
      <c r="S45" s="85">
        <v>1</v>
      </c>
      <c r="T45" s="93">
        <v>0.08423611111111111</v>
      </c>
      <c r="U45" s="93">
        <v>0.0009027777777777778</v>
      </c>
      <c r="V45" s="94">
        <v>1</v>
      </c>
      <c r="W45" s="95">
        <v>20</v>
      </c>
      <c r="X45" s="96"/>
      <c r="Y45" s="85"/>
      <c r="Z45" s="85"/>
      <c r="AA45" s="85"/>
      <c r="AB45" s="85"/>
      <c r="AC45" s="85"/>
      <c r="AD45" s="85"/>
      <c r="AE45" s="97">
        <v>0.018171296296296297</v>
      </c>
      <c r="AF45" s="98">
        <v>0</v>
      </c>
      <c r="AG45" s="92"/>
      <c r="AH45" s="85"/>
      <c r="AI45" s="85"/>
      <c r="AJ45" s="85"/>
      <c r="AK45" s="85"/>
      <c r="AL45" s="85"/>
      <c r="AM45" s="85"/>
      <c r="AN45" s="85"/>
      <c r="AO45" s="85"/>
      <c r="AP45" s="94"/>
      <c r="AQ45" s="95">
        <v>0</v>
      </c>
      <c r="AR45" s="99">
        <v>21</v>
      </c>
      <c r="AS45" s="96">
        <v>1</v>
      </c>
      <c r="AT45" s="85">
        <v>2</v>
      </c>
      <c r="AU45" s="85">
        <v>0</v>
      </c>
      <c r="AV45" s="85">
        <v>1</v>
      </c>
      <c r="AW45" s="85">
        <v>3</v>
      </c>
      <c r="AX45" s="100">
        <v>0.1024074074074074</v>
      </c>
      <c r="AY45" s="137" t="s">
        <v>177</v>
      </c>
      <c r="AZ45" s="101"/>
      <c r="BA45" s="101"/>
      <c r="BB45" s="101"/>
      <c r="BC45" s="102"/>
      <c r="BD45" s="138"/>
    </row>
    <row r="46" spans="1:56" ht="12">
      <c r="A46" s="265" t="s">
        <v>10</v>
      </c>
      <c r="B46" s="104" t="s">
        <v>10</v>
      </c>
      <c r="C46" s="105" t="s">
        <v>184</v>
      </c>
      <c r="D46" s="104">
        <v>53</v>
      </c>
      <c r="E46" s="106" t="s">
        <v>73</v>
      </c>
      <c r="F46" s="104" t="s">
        <v>74</v>
      </c>
      <c r="G46" s="107" t="s">
        <v>75</v>
      </c>
      <c r="H46" s="104" t="s">
        <v>76</v>
      </c>
      <c r="I46" s="108" t="s">
        <v>77</v>
      </c>
      <c r="J46" s="109">
        <v>0.43124999999999997</v>
      </c>
      <c r="K46" s="104"/>
      <c r="L46" s="110"/>
      <c r="M46" s="111">
        <v>0</v>
      </c>
      <c r="N46" s="104">
        <v>0</v>
      </c>
      <c r="O46" s="104">
        <v>2</v>
      </c>
      <c r="P46" s="104">
        <v>0</v>
      </c>
      <c r="Q46" s="104">
        <v>0</v>
      </c>
      <c r="R46" s="104">
        <v>1</v>
      </c>
      <c r="S46" s="104">
        <v>0</v>
      </c>
      <c r="T46" s="112">
        <v>0.049305555555555554</v>
      </c>
      <c r="U46" s="113"/>
      <c r="V46" s="113"/>
      <c r="W46" s="114">
        <v>3</v>
      </c>
      <c r="X46" s="115">
        <v>0</v>
      </c>
      <c r="Y46" s="104">
        <v>0</v>
      </c>
      <c r="Z46" s="104">
        <v>1</v>
      </c>
      <c r="AA46" s="104">
        <v>0</v>
      </c>
      <c r="AB46" s="104">
        <v>0</v>
      </c>
      <c r="AC46" s="104">
        <v>0</v>
      </c>
      <c r="AD46" s="104">
        <v>1</v>
      </c>
      <c r="AE46" s="112">
        <v>0.06541666666666666</v>
      </c>
      <c r="AF46" s="116">
        <v>2</v>
      </c>
      <c r="AG46" s="111">
        <v>0</v>
      </c>
      <c r="AH46" s="104">
        <v>1</v>
      </c>
      <c r="AI46" s="104">
        <v>1</v>
      </c>
      <c r="AJ46" s="104">
        <v>0</v>
      </c>
      <c r="AK46" s="104">
        <v>0</v>
      </c>
      <c r="AL46" s="104">
        <v>0</v>
      </c>
      <c r="AM46" s="104">
        <v>0</v>
      </c>
      <c r="AN46" s="112">
        <v>0.0491550925925926</v>
      </c>
      <c r="AO46" s="104"/>
      <c r="AP46" s="113"/>
      <c r="AQ46" s="114">
        <v>2</v>
      </c>
      <c r="AR46" s="117">
        <v>7</v>
      </c>
      <c r="AS46" s="115">
        <v>15</v>
      </c>
      <c r="AT46" s="104">
        <v>5</v>
      </c>
      <c r="AU46" s="104">
        <v>1</v>
      </c>
      <c r="AV46" s="104">
        <v>0</v>
      </c>
      <c r="AW46" s="104">
        <v>0</v>
      </c>
      <c r="AX46" s="118">
        <v>0.16387731481481482</v>
      </c>
      <c r="AY46" s="139"/>
      <c r="AZ46" s="119"/>
      <c r="BA46" s="119"/>
      <c r="BB46" s="119" t="s">
        <v>177</v>
      </c>
      <c r="BC46" s="120" t="s">
        <v>184</v>
      </c>
      <c r="BD46" s="121">
        <v>20</v>
      </c>
    </row>
    <row r="47" spans="1:56" ht="12">
      <c r="A47" s="266"/>
      <c r="B47" s="39" t="s">
        <v>10</v>
      </c>
      <c r="C47" s="40" t="s">
        <v>185</v>
      </c>
      <c r="D47" s="39">
        <v>61</v>
      </c>
      <c r="E47" s="41" t="s">
        <v>107</v>
      </c>
      <c r="F47" s="39" t="s">
        <v>31</v>
      </c>
      <c r="G47" s="42" t="s">
        <v>108</v>
      </c>
      <c r="H47" s="39" t="s">
        <v>4</v>
      </c>
      <c r="I47" s="63" t="s">
        <v>77</v>
      </c>
      <c r="J47" s="64">
        <v>0.4284722222222222</v>
      </c>
      <c r="K47" s="39"/>
      <c r="L47" s="65"/>
      <c r="M47" s="57">
        <v>0</v>
      </c>
      <c r="N47" s="39">
        <v>0</v>
      </c>
      <c r="O47" s="39">
        <v>0</v>
      </c>
      <c r="P47" s="39">
        <v>0</v>
      </c>
      <c r="Q47" s="39">
        <v>0</v>
      </c>
      <c r="R47" s="39">
        <v>1</v>
      </c>
      <c r="S47" s="39">
        <v>0</v>
      </c>
      <c r="T47" s="43">
        <v>0.05978009259259259</v>
      </c>
      <c r="U47" s="44"/>
      <c r="V47" s="44"/>
      <c r="W47" s="56">
        <v>1</v>
      </c>
      <c r="X47" s="4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43">
        <v>0.05862268518518519</v>
      </c>
      <c r="AF47" s="58">
        <v>0</v>
      </c>
      <c r="AG47" s="57">
        <v>0</v>
      </c>
      <c r="AH47" s="39">
        <v>0</v>
      </c>
      <c r="AI47" s="39">
        <v>0</v>
      </c>
      <c r="AJ47" s="39">
        <v>1</v>
      </c>
      <c r="AK47" s="39">
        <v>0</v>
      </c>
      <c r="AL47" s="39">
        <v>5</v>
      </c>
      <c r="AM47" s="39">
        <v>1</v>
      </c>
      <c r="AN47" s="43">
        <v>0.042835648148148144</v>
      </c>
      <c r="AO47" s="39"/>
      <c r="AP47" s="44"/>
      <c r="AQ47" s="56">
        <v>7</v>
      </c>
      <c r="AR47" s="61">
        <v>8</v>
      </c>
      <c r="AS47" s="49">
        <v>17</v>
      </c>
      <c r="AT47" s="39">
        <v>3</v>
      </c>
      <c r="AU47" s="39">
        <v>0</v>
      </c>
      <c r="AV47" s="39">
        <v>0</v>
      </c>
      <c r="AW47" s="39">
        <v>1</v>
      </c>
      <c r="AX47" s="50">
        <v>0.16123842592592594</v>
      </c>
      <c r="AY47" s="136"/>
      <c r="AZ47" s="45"/>
      <c r="BA47" s="45"/>
      <c r="BB47" s="45" t="s">
        <v>177</v>
      </c>
      <c r="BC47" s="46" t="s">
        <v>185</v>
      </c>
      <c r="BD47" s="122">
        <v>17</v>
      </c>
    </row>
    <row r="48" spans="1:56" ht="12">
      <c r="A48" s="266"/>
      <c r="B48" s="39" t="s">
        <v>10</v>
      </c>
      <c r="C48" s="40" t="s">
        <v>186</v>
      </c>
      <c r="D48" s="39">
        <v>47</v>
      </c>
      <c r="E48" s="41" t="s">
        <v>100</v>
      </c>
      <c r="F48" s="39" t="s">
        <v>27</v>
      </c>
      <c r="G48" s="42" t="s">
        <v>101</v>
      </c>
      <c r="H48" s="39" t="s">
        <v>29</v>
      </c>
      <c r="I48" s="63" t="s">
        <v>102</v>
      </c>
      <c r="J48" s="64">
        <v>0.4284722222222222</v>
      </c>
      <c r="K48" s="39"/>
      <c r="L48" s="65"/>
      <c r="M48" s="57">
        <v>0</v>
      </c>
      <c r="N48" s="39">
        <v>0</v>
      </c>
      <c r="O48" s="39">
        <v>0</v>
      </c>
      <c r="P48" s="39">
        <v>0</v>
      </c>
      <c r="Q48" s="39">
        <v>1</v>
      </c>
      <c r="R48" s="39">
        <v>0</v>
      </c>
      <c r="S48" s="39">
        <v>1</v>
      </c>
      <c r="T48" s="43">
        <v>0.060335648148148145</v>
      </c>
      <c r="U48" s="44"/>
      <c r="V48" s="44"/>
      <c r="W48" s="56">
        <v>2</v>
      </c>
      <c r="X48" s="4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3</v>
      </c>
      <c r="AD48" s="39">
        <v>0</v>
      </c>
      <c r="AE48" s="43">
        <v>0.05914351851851852</v>
      </c>
      <c r="AF48" s="58">
        <v>3</v>
      </c>
      <c r="AG48" s="57">
        <v>0</v>
      </c>
      <c r="AH48" s="39">
        <v>0</v>
      </c>
      <c r="AI48" s="39">
        <v>0</v>
      </c>
      <c r="AJ48" s="39">
        <v>0</v>
      </c>
      <c r="AK48" s="39">
        <v>1</v>
      </c>
      <c r="AL48" s="39">
        <v>5</v>
      </c>
      <c r="AM48" s="39">
        <v>1</v>
      </c>
      <c r="AN48" s="43">
        <v>0.03993055555555556</v>
      </c>
      <c r="AO48" s="39"/>
      <c r="AP48" s="44"/>
      <c r="AQ48" s="56">
        <v>7</v>
      </c>
      <c r="AR48" s="61">
        <v>12</v>
      </c>
      <c r="AS48" s="51">
        <v>15</v>
      </c>
      <c r="AT48" s="39">
        <v>4</v>
      </c>
      <c r="AU48" s="39">
        <v>0</v>
      </c>
      <c r="AV48" s="39">
        <v>1</v>
      </c>
      <c r="AW48" s="39">
        <v>1</v>
      </c>
      <c r="AX48" s="50">
        <v>0.15940972222222222</v>
      </c>
      <c r="AY48" s="136"/>
      <c r="AZ48" s="45"/>
      <c r="BA48" s="45"/>
      <c r="BB48" s="45" t="s">
        <v>177</v>
      </c>
      <c r="BC48" s="46" t="s">
        <v>186</v>
      </c>
      <c r="BD48" s="122">
        <v>15</v>
      </c>
    </row>
    <row r="49" spans="1:56" ht="12">
      <c r="A49" s="266"/>
      <c r="B49" s="39" t="s">
        <v>10</v>
      </c>
      <c r="C49" s="40" t="s">
        <v>187</v>
      </c>
      <c r="D49" s="39">
        <v>66</v>
      </c>
      <c r="E49" s="41" t="s">
        <v>41</v>
      </c>
      <c r="F49" s="39" t="s">
        <v>42</v>
      </c>
      <c r="G49" s="42" t="s">
        <v>43</v>
      </c>
      <c r="H49" s="39" t="s">
        <v>44</v>
      </c>
      <c r="I49" s="63" t="s">
        <v>9</v>
      </c>
      <c r="J49" s="64">
        <v>0.43402777777777773</v>
      </c>
      <c r="K49" s="39"/>
      <c r="L49" s="65"/>
      <c r="M49" s="57">
        <v>1</v>
      </c>
      <c r="N49" s="39">
        <v>0</v>
      </c>
      <c r="O49" s="39">
        <v>0</v>
      </c>
      <c r="P49" s="39">
        <v>0</v>
      </c>
      <c r="Q49" s="39">
        <v>2</v>
      </c>
      <c r="R49" s="39">
        <v>0</v>
      </c>
      <c r="S49" s="39">
        <v>0</v>
      </c>
      <c r="T49" s="43">
        <v>0.03546296296296297</v>
      </c>
      <c r="U49" s="44"/>
      <c r="V49" s="44"/>
      <c r="W49" s="56">
        <v>3</v>
      </c>
      <c r="X49" s="49">
        <v>0</v>
      </c>
      <c r="Y49" s="39">
        <v>0</v>
      </c>
      <c r="Z49" s="39">
        <v>1</v>
      </c>
      <c r="AA49" s="39">
        <v>0</v>
      </c>
      <c r="AB49" s="39">
        <v>0</v>
      </c>
      <c r="AC49" s="39">
        <v>1</v>
      </c>
      <c r="AD49" s="39">
        <v>5</v>
      </c>
      <c r="AE49" s="43">
        <v>0.05950231481481482</v>
      </c>
      <c r="AF49" s="58">
        <v>7</v>
      </c>
      <c r="AG49" s="57">
        <v>0</v>
      </c>
      <c r="AH49" s="39">
        <v>0</v>
      </c>
      <c r="AI49" s="39">
        <v>0</v>
      </c>
      <c r="AJ49" s="39">
        <v>0</v>
      </c>
      <c r="AK49" s="39">
        <v>1</v>
      </c>
      <c r="AL49" s="39">
        <v>1</v>
      </c>
      <c r="AM49" s="39">
        <v>0</v>
      </c>
      <c r="AN49" s="43">
        <v>0.04920138888888889</v>
      </c>
      <c r="AO49" s="39"/>
      <c r="AP49" s="44"/>
      <c r="AQ49" s="56">
        <v>2</v>
      </c>
      <c r="AR49" s="61">
        <v>12</v>
      </c>
      <c r="AS49" s="51">
        <v>14</v>
      </c>
      <c r="AT49" s="39">
        <v>5</v>
      </c>
      <c r="AU49" s="39">
        <v>1</v>
      </c>
      <c r="AV49" s="39">
        <v>0</v>
      </c>
      <c r="AW49" s="39">
        <v>1</v>
      </c>
      <c r="AX49" s="50">
        <v>0.14416666666666667</v>
      </c>
      <c r="AY49" s="136"/>
      <c r="AZ49" s="45"/>
      <c r="BA49" s="45"/>
      <c r="BB49" s="45"/>
      <c r="BC49" s="46"/>
      <c r="BD49" s="122"/>
    </row>
    <row r="50" spans="1:56" ht="12">
      <c r="A50" s="266"/>
      <c r="B50" s="39" t="s">
        <v>10</v>
      </c>
      <c r="C50" s="40" t="s">
        <v>188</v>
      </c>
      <c r="D50" s="39">
        <v>41</v>
      </c>
      <c r="E50" s="41" t="s">
        <v>65</v>
      </c>
      <c r="F50" s="39" t="s">
        <v>27</v>
      </c>
      <c r="G50" s="42" t="s">
        <v>66</v>
      </c>
      <c r="H50" s="39" t="s">
        <v>29</v>
      </c>
      <c r="I50" s="63" t="s">
        <v>17</v>
      </c>
      <c r="J50" s="64">
        <v>0.43263888888888885</v>
      </c>
      <c r="K50" s="39"/>
      <c r="L50" s="65"/>
      <c r="M50" s="57">
        <v>0</v>
      </c>
      <c r="N50" s="39">
        <v>0</v>
      </c>
      <c r="O50" s="39">
        <v>5</v>
      </c>
      <c r="P50" s="39">
        <v>1</v>
      </c>
      <c r="Q50" s="39">
        <v>0</v>
      </c>
      <c r="R50" s="39">
        <v>0</v>
      </c>
      <c r="S50" s="39">
        <v>1</v>
      </c>
      <c r="T50" s="43">
        <v>0.04677083333333334</v>
      </c>
      <c r="U50" s="44"/>
      <c r="V50" s="44"/>
      <c r="W50" s="56">
        <v>7</v>
      </c>
      <c r="X50" s="49">
        <v>0</v>
      </c>
      <c r="Y50" s="39">
        <v>0</v>
      </c>
      <c r="Z50" s="39">
        <v>1</v>
      </c>
      <c r="AA50" s="39">
        <v>0</v>
      </c>
      <c r="AB50" s="39">
        <v>0</v>
      </c>
      <c r="AC50" s="39">
        <v>1</v>
      </c>
      <c r="AD50" s="39">
        <v>1</v>
      </c>
      <c r="AE50" s="43">
        <v>0.0628125</v>
      </c>
      <c r="AF50" s="58">
        <v>3</v>
      </c>
      <c r="AG50" s="57">
        <v>0</v>
      </c>
      <c r="AH50" s="39">
        <v>0</v>
      </c>
      <c r="AI50" s="39">
        <v>1</v>
      </c>
      <c r="AJ50" s="39">
        <v>0</v>
      </c>
      <c r="AK50" s="39">
        <v>1</v>
      </c>
      <c r="AL50" s="39">
        <v>1</v>
      </c>
      <c r="AM50" s="39">
        <v>2</v>
      </c>
      <c r="AN50" s="43">
        <v>0.05265046296296296</v>
      </c>
      <c r="AO50" s="39"/>
      <c r="AP50" s="44"/>
      <c r="AQ50" s="56">
        <v>5</v>
      </c>
      <c r="AR50" s="61">
        <v>15</v>
      </c>
      <c r="AS50" s="49">
        <v>11</v>
      </c>
      <c r="AT50" s="39">
        <v>8</v>
      </c>
      <c r="AU50" s="39">
        <v>1</v>
      </c>
      <c r="AV50" s="39">
        <v>0</v>
      </c>
      <c r="AW50" s="39">
        <v>1</v>
      </c>
      <c r="AX50" s="50">
        <v>0.1622337962962963</v>
      </c>
      <c r="AY50" s="136"/>
      <c r="AZ50" s="45"/>
      <c r="BA50" s="45"/>
      <c r="BB50" s="45" t="s">
        <v>177</v>
      </c>
      <c r="BC50" s="46" t="s">
        <v>187</v>
      </c>
      <c r="BD50" s="122">
        <v>13</v>
      </c>
    </row>
    <row r="51" spans="1:56" ht="12">
      <c r="A51" s="266"/>
      <c r="B51" s="39" t="s">
        <v>10</v>
      </c>
      <c r="C51" s="40" t="s">
        <v>189</v>
      </c>
      <c r="D51" s="39">
        <v>54</v>
      </c>
      <c r="E51" s="41" t="s">
        <v>61</v>
      </c>
      <c r="F51" s="39" t="s">
        <v>59</v>
      </c>
      <c r="G51" s="42" t="s">
        <v>62</v>
      </c>
      <c r="H51" s="39" t="s">
        <v>4</v>
      </c>
      <c r="I51" s="63" t="s">
        <v>9</v>
      </c>
      <c r="J51" s="64">
        <v>0.43263888888888885</v>
      </c>
      <c r="K51" s="39"/>
      <c r="L51" s="65"/>
      <c r="M51" s="57">
        <v>0</v>
      </c>
      <c r="N51" s="39">
        <v>0</v>
      </c>
      <c r="O51" s="39">
        <v>0</v>
      </c>
      <c r="P51" s="39">
        <v>0</v>
      </c>
      <c r="Q51" s="39">
        <v>2</v>
      </c>
      <c r="R51" s="39">
        <v>0</v>
      </c>
      <c r="S51" s="39">
        <v>1</v>
      </c>
      <c r="T51" s="43">
        <v>0.05299768518518518</v>
      </c>
      <c r="U51" s="44"/>
      <c r="V51" s="44"/>
      <c r="W51" s="56">
        <v>3</v>
      </c>
      <c r="X51" s="49">
        <v>0</v>
      </c>
      <c r="Y51" s="39">
        <v>0</v>
      </c>
      <c r="Z51" s="39">
        <v>0</v>
      </c>
      <c r="AA51" s="39">
        <v>1</v>
      </c>
      <c r="AB51" s="39">
        <v>0</v>
      </c>
      <c r="AC51" s="39">
        <v>0</v>
      </c>
      <c r="AD51" s="39">
        <v>5</v>
      </c>
      <c r="AE51" s="43">
        <v>0.0677662037037037</v>
      </c>
      <c r="AF51" s="58">
        <v>6</v>
      </c>
      <c r="AG51" s="57">
        <v>0</v>
      </c>
      <c r="AH51" s="39">
        <v>0</v>
      </c>
      <c r="AI51" s="39">
        <v>0</v>
      </c>
      <c r="AJ51" s="39">
        <v>1</v>
      </c>
      <c r="AK51" s="39">
        <v>2</v>
      </c>
      <c r="AL51" s="39">
        <v>1</v>
      </c>
      <c r="AM51" s="39">
        <v>0</v>
      </c>
      <c r="AN51" s="47">
        <v>0.04822916666666666</v>
      </c>
      <c r="AO51" s="47">
        <v>0.0023263888888888887</v>
      </c>
      <c r="AP51" s="44">
        <v>3</v>
      </c>
      <c r="AQ51" s="56">
        <v>4</v>
      </c>
      <c r="AR51" s="61">
        <v>16</v>
      </c>
      <c r="AS51" s="51">
        <v>14</v>
      </c>
      <c r="AT51" s="39">
        <v>4</v>
      </c>
      <c r="AU51" s="39">
        <v>2</v>
      </c>
      <c r="AV51" s="39">
        <v>0</v>
      </c>
      <c r="AW51" s="39">
        <v>1</v>
      </c>
      <c r="AX51" s="50">
        <v>0.16899305555555555</v>
      </c>
      <c r="AY51" s="136"/>
      <c r="AZ51" s="45"/>
      <c r="BA51" s="45"/>
      <c r="BB51" s="45" t="s">
        <v>177</v>
      </c>
      <c r="BC51" s="46" t="s">
        <v>188</v>
      </c>
      <c r="BD51" s="122">
        <v>11</v>
      </c>
    </row>
    <row r="52" spans="1:56" ht="12">
      <c r="A52" s="266"/>
      <c r="B52" s="39" t="s">
        <v>10</v>
      </c>
      <c r="C52" s="40" t="s">
        <v>190</v>
      </c>
      <c r="D52" s="39">
        <v>44</v>
      </c>
      <c r="E52" s="41" t="s">
        <v>113</v>
      </c>
      <c r="F52" s="39" t="s">
        <v>27</v>
      </c>
      <c r="G52" s="42" t="s">
        <v>114</v>
      </c>
      <c r="H52" s="39" t="s">
        <v>29</v>
      </c>
      <c r="I52" s="63" t="s">
        <v>9</v>
      </c>
      <c r="J52" s="64">
        <v>0.4270833333333333</v>
      </c>
      <c r="K52" s="39"/>
      <c r="L52" s="65"/>
      <c r="M52" s="57">
        <v>0</v>
      </c>
      <c r="N52" s="39">
        <v>0</v>
      </c>
      <c r="O52" s="39">
        <v>3</v>
      </c>
      <c r="P52" s="39">
        <v>0</v>
      </c>
      <c r="Q52" s="39">
        <v>0</v>
      </c>
      <c r="R52" s="39">
        <v>0</v>
      </c>
      <c r="S52" s="39">
        <v>3</v>
      </c>
      <c r="T52" s="43">
        <v>0.04974537037037038</v>
      </c>
      <c r="U52" s="44"/>
      <c r="V52" s="44"/>
      <c r="W52" s="56">
        <v>6</v>
      </c>
      <c r="X52" s="49">
        <v>0</v>
      </c>
      <c r="Y52" s="39">
        <v>0</v>
      </c>
      <c r="Z52" s="39">
        <v>1</v>
      </c>
      <c r="AA52" s="39">
        <v>0</v>
      </c>
      <c r="AB52" s="39">
        <v>2</v>
      </c>
      <c r="AC52" s="39">
        <v>1</v>
      </c>
      <c r="AD52" s="39">
        <v>1</v>
      </c>
      <c r="AE52" s="43">
        <v>0.06438657407407407</v>
      </c>
      <c r="AF52" s="58">
        <v>5</v>
      </c>
      <c r="AG52" s="57">
        <v>0</v>
      </c>
      <c r="AH52" s="39">
        <v>0</v>
      </c>
      <c r="AI52" s="39">
        <v>3</v>
      </c>
      <c r="AJ52" s="39">
        <v>1</v>
      </c>
      <c r="AK52" s="39">
        <v>1</v>
      </c>
      <c r="AL52" s="39">
        <v>0</v>
      </c>
      <c r="AM52" s="39">
        <v>0</v>
      </c>
      <c r="AN52" s="43">
        <v>0.042025462962962966</v>
      </c>
      <c r="AO52" s="39"/>
      <c r="AP52" s="44"/>
      <c r="AQ52" s="56">
        <v>5</v>
      </c>
      <c r="AR52" s="61">
        <v>16</v>
      </c>
      <c r="AS52" s="51">
        <v>12</v>
      </c>
      <c r="AT52" s="39">
        <v>5</v>
      </c>
      <c r="AU52" s="39">
        <v>1</v>
      </c>
      <c r="AV52" s="39">
        <v>3</v>
      </c>
      <c r="AW52" s="39">
        <v>0</v>
      </c>
      <c r="AX52" s="50">
        <v>0.1561574074074074</v>
      </c>
      <c r="AY52" s="136"/>
      <c r="AZ52" s="45"/>
      <c r="BA52" s="45"/>
      <c r="BB52" s="45" t="s">
        <v>177</v>
      </c>
      <c r="BC52" s="46" t="s">
        <v>189</v>
      </c>
      <c r="BD52" s="122">
        <v>10</v>
      </c>
    </row>
    <row r="53" spans="1:56" ht="12">
      <c r="A53" s="266"/>
      <c r="B53" s="39" t="s">
        <v>10</v>
      </c>
      <c r="C53" s="40" t="s">
        <v>191</v>
      </c>
      <c r="D53" s="39">
        <v>48</v>
      </c>
      <c r="E53" s="41" t="s">
        <v>91</v>
      </c>
      <c r="F53" s="39" t="s">
        <v>27</v>
      </c>
      <c r="G53" s="42" t="s">
        <v>92</v>
      </c>
      <c r="H53" s="39" t="s">
        <v>29</v>
      </c>
      <c r="I53" s="63" t="s">
        <v>17</v>
      </c>
      <c r="J53" s="64">
        <v>0.4298611111111111</v>
      </c>
      <c r="K53" s="39"/>
      <c r="L53" s="65"/>
      <c r="M53" s="57">
        <v>0</v>
      </c>
      <c r="N53" s="39">
        <v>0</v>
      </c>
      <c r="O53" s="39">
        <v>3</v>
      </c>
      <c r="P53" s="39">
        <v>1</v>
      </c>
      <c r="Q53" s="39">
        <v>0</v>
      </c>
      <c r="R53" s="39">
        <v>1</v>
      </c>
      <c r="S53" s="39">
        <v>1</v>
      </c>
      <c r="T53" s="43">
        <v>0.05034722222222222</v>
      </c>
      <c r="U53" s="44"/>
      <c r="V53" s="44"/>
      <c r="W53" s="56">
        <v>6</v>
      </c>
      <c r="X53" s="49">
        <v>0</v>
      </c>
      <c r="Y53" s="39">
        <v>0</v>
      </c>
      <c r="Z53" s="39">
        <v>3</v>
      </c>
      <c r="AA53" s="39">
        <v>1</v>
      </c>
      <c r="AB53" s="39">
        <v>0</v>
      </c>
      <c r="AC53" s="39">
        <v>0</v>
      </c>
      <c r="AD53" s="39">
        <v>2</v>
      </c>
      <c r="AE53" s="43">
        <v>0.0631712962962963</v>
      </c>
      <c r="AF53" s="58">
        <v>6</v>
      </c>
      <c r="AG53" s="57">
        <v>0</v>
      </c>
      <c r="AH53" s="39">
        <v>1</v>
      </c>
      <c r="AI53" s="39">
        <v>1</v>
      </c>
      <c r="AJ53" s="39">
        <v>2</v>
      </c>
      <c r="AK53" s="39">
        <v>1</v>
      </c>
      <c r="AL53" s="39">
        <v>0</v>
      </c>
      <c r="AM53" s="39">
        <v>3</v>
      </c>
      <c r="AN53" s="43">
        <v>0.052905092592592594</v>
      </c>
      <c r="AO53" s="39"/>
      <c r="AP53" s="44"/>
      <c r="AQ53" s="56">
        <v>8</v>
      </c>
      <c r="AR53" s="61">
        <v>20</v>
      </c>
      <c r="AS53" s="49">
        <v>9</v>
      </c>
      <c r="AT53" s="39">
        <v>7</v>
      </c>
      <c r="AU53" s="39">
        <v>2</v>
      </c>
      <c r="AV53" s="39">
        <v>3</v>
      </c>
      <c r="AW53" s="39">
        <v>0</v>
      </c>
      <c r="AX53" s="50">
        <v>0.16642361111111112</v>
      </c>
      <c r="AY53" s="136"/>
      <c r="AZ53" s="45"/>
      <c r="BA53" s="45"/>
      <c r="BB53" s="45" t="s">
        <v>177</v>
      </c>
      <c r="BC53" s="46" t="s">
        <v>190</v>
      </c>
      <c r="BD53" s="122">
        <v>9</v>
      </c>
    </row>
    <row r="54" spans="1:56" ht="12">
      <c r="A54" s="266"/>
      <c r="B54" s="39" t="s">
        <v>10</v>
      </c>
      <c r="C54" s="40" t="s">
        <v>192</v>
      </c>
      <c r="D54" s="39">
        <v>52</v>
      </c>
      <c r="E54" s="41" t="s">
        <v>78</v>
      </c>
      <c r="F54" s="39" t="s">
        <v>74</v>
      </c>
      <c r="G54" s="42" t="s">
        <v>79</v>
      </c>
      <c r="H54" s="39" t="s">
        <v>76</v>
      </c>
      <c r="I54" s="63" t="s">
        <v>17</v>
      </c>
      <c r="J54" s="64">
        <v>0.43124999999999997</v>
      </c>
      <c r="K54" s="39"/>
      <c r="L54" s="65"/>
      <c r="M54" s="57">
        <v>0</v>
      </c>
      <c r="N54" s="39">
        <v>0</v>
      </c>
      <c r="O54" s="39">
        <v>1</v>
      </c>
      <c r="P54" s="39">
        <v>0</v>
      </c>
      <c r="Q54" s="39">
        <v>0</v>
      </c>
      <c r="R54" s="39">
        <v>1</v>
      </c>
      <c r="S54" s="39">
        <v>0</v>
      </c>
      <c r="T54" s="43">
        <v>0.05061342592592593</v>
      </c>
      <c r="U54" s="44"/>
      <c r="V54" s="44"/>
      <c r="W54" s="56">
        <v>2</v>
      </c>
      <c r="X54" s="49">
        <v>0</v>
      </c>
      <c r="Y54" s="39">
        <v>0</v>
      </c>
      <c r="Z54" s="39">
        <v>3</v>
      </c>
      <c r="AA54" s="39">
        <v>0</v>
      </c>
      <c r="AB54" s="39">
        <v>0</v>
      </c>
      <c r="AC54" s="39">
        <v>1</v>
      </c>
      <c r="AD54" s="39">
        <v>0</v>
      </c>
      <c r="AE54" s="43">
        <v>0.06736111111111111</v>
      </c>
      <c r="AF54" s="58">
        <v>4</v>
      </c>
      <c r="AG54" s="57">
        <v>0</v>
      </c>
      <c r="AH54" s="39">
        <v>0</v>
      </c>
      <c r="AI54" s="39">
        <v>2</v>
      </c>
      <c r="AJ54" s="39">
        <v>2</v>
      </c>
      <c r="AK54" s="39">
        <v>0</v>
      </c>
      <c r="AL54" s="39">
        <v>1</v>
      </c>
      <c r="AM54" s="39">
        <v>5</v>
      </c>
      <c r="AN54" s="47">
        <v>0.05331018518518518</v>
      </c>
      <c r="AO54" s="47">
        <v>0.004618055555555556</v>
      </c>
      <c r="AP54" s="44">
        <v>6</v>
      </c>
      <c r="AQ54" s="56">
        <v>10</v>
      </c>
      <c r="AR54" s="61">
        <v>22</v>
      </c>
      <c r="AS54" s="49">
        <v>13</v>
      </c>
      <c r="AT54" s="39">
        <v>4</v>
      </c>
      <c r="AU54" s="39">
        <v>2</v>
      </c>
      <c r="AV54" s="39">
        <v>1</v>
      </c>
      <c r="AW54" s="39">
        <v>1</v>
      </c>
      <c r="AX54" s="50">
        <v>0.17128472222222224</v>
      </c>
      <c r="AY54" s="136"/>
      <c r="AZ54" s="45"/>
      <c r="BA54" s="45"/>
      <c r="BB54" s="45" t="s">
        <v>177</v>
      </c>
      <c r="BC54" s="46" t="s">
        <v>191</v>
      </c>
      <c r="BD54" s="122">
        <v>8</v>
      </c>
    </row>
    <row r="55" spans="1:56" ht="12">
      <c r="A55" s="266"/>
      <c r="B55" s="39" t="s">
        <v>10</v>
      </c>
      <c r="C55" s="40" t="s">
        <v>193</v>
      </c>
      <c r="D55" s="39">
        <v>46</v>
      </c>
      <c r="E55" s="41" t="s">
        <v>34</v>
      </c>
      <c r="F55" s="39" t="s">
        <v>35</v>
      </c>
      <c r="G55" s="42" t="s">
        <v>36</v>
      </c>
      <c r="H55" s="39" t="s">
        <v>33</v>
      </c>
      <c r="I55" s="63" t="s">
        <v>17</v>
      </c>
      <c r="J55" s="64">
        <v>0.43402777777777773</v>
      </c>
      <c r="K55" s="39"/>
      <c r="L55" s="65"/>
      <c r="M55" s="57">
        <v>0</v>
      </c>
      <c r="N55" s="39">
        <v>0</v>
      </c>
      <c r="O55" s="39">
        <v>3</v>
      </c>
      <c r="P55" s="39">
        <v>0</v>
      </c>
      <c r="Q55" s="39">
        <v>1</v>
      </c>
      <c r="R55" s="39">
        <v>0</v>
      </c>
      <c r="S55" s="39">
        <v>0</v>
      </c>
      <c r="T55" s="43">
        <v>0.04711805555555556</v>
      </c>
      <c r="U55" s="44"/>
      <c r="V55" s="44"/>
      <c r="W55" s="56">
        <v>4</v>
      </c>
      <c r="X55" s="49">
        <v>0</v>
      </c>
      <c r="Y55" s="39">
        <v>0</v>
      </c>
      <c r="Z55" s="39">
        <v>3</v>
      </c>
      <c r="AA55" s="39">
        <v>2</v>
      </c>
      <c r="AB55" s="39">
        <v>1</v>
      </c>
      <c r="AC55" s="39">
        <v>5</v>
      </c>
      <c r="AD55" s="39">
        <v>1</v>
      </c>
      <c r="AE55" s="43">
        <v>0.06525462962962963</v>
      </c>
      <c r="AF55" s="58">
        <v>12</v>
      </c>
      <c r="AG55" s="57">
        <v>1</v>
      </c>
      <c r="AH55" s="39">
        <v>0</v>
      </c>
      <c r="AI55" s="39">
        <v>1</v>
      </c>
      <c r="AJ55" s="39">
        <v>2</v>
      </c>
      <c r="AK55" s="39">
        <v>3</v>
      </c>
      <c r="AL55" s="39">
        <v>0</v>
      </c>
      <c r="AM55" s="39">
        <v>1</v>
      </c>
      <c r="AN55" s="47">
        <v>0.05604166666666666</v>
      </c>
      <c r="AO55" s="47">
        <v>0.0017476851851851852</v>
      </c>
      <c r="AP55" s="44">
        <v>2</v>
      </c>
      <c r="AQ55" s="56">
        <v>8</v>
      </c>
      <c r="AR55" s="61">
        <v>26</v>
      </c>
      <c r="AS55" s="49">
        <v>9</v>
      </c>
      <c r="AT55" s="39">
        <v>6</v>
      </c>
      <c r="AU55" s="39">
        <v>2</v>
      </c>
      <c r="AV55" s="39">
        <v>3</v>
      </c>
      <c r="AW55" s="39">
        <v>1</v>
      </c>
      <c r="AX55" s="50">
        <v>0.16841435185185186</v>
      </c>
      <c r="AY55" s="136"/>
      <c r="AZ55" s="45"/>
      <c r="BA55" s="45"/>
      <c r="BB55" s="45" t="s">
        <v>177</v>
      </c>
      <c r="BC55" s="46" t="s">
        <v>192</v>
      </c>
      <c r="BD55" s="122">
        <v>7</v>
      </c>
    </row>
    <row r="56" spans="1:56" ht="12">
      <c r="A56" s="266"/>
      <c r="B56" s="39" t="s">
        <v>10</v>
      </c>
      <c r="C56" s="40" t="s">
        <v>194</v>
      </c>
      <c r="D56" s="39">
        <v>71</v>
      </c>
      <c r="E56" s="41" t="s">
        <v>69</v>
      </c>
      <c r="F56" s="39" t="s">
        <v>27</v>
      </c>
      <c r="G56" s="42" t="s">
        <v>70</v>
      </c>
      <c r="H56" s="39" t="s">
        <v>29</v>
      </c>
      <c r="I56" s="63" t="s">
        <v>57</v>
      </c>
      <c r="J56" s="64">
        <v>0.43124999999999997</v>
      </c>
      <c r="K56" s="39"/>
      <c r="L56" s="65"/>
      <c r="M56" s="57">
        <v>1</v>
      </c>
      <c r="N56" s="39">
        <v>1</v>
      </c>
      <c r="O56" s="39">
        <v>3</v>
      </c>
      <c r="P56" s="39">
        <v>0</v>
      </c>
      <c r="Q56" s="39">
        <v>1</v>
      </c>
      <c r="R56" s="39">
        <v>1</v>
      </c>
      <c r="S56" s="39">
        <v>1</v>
      </c>
      <c r="T56" s="43">
        <v>0.04611111111111111</v>
      </c>
      <c r="U56" s="44"/>
      <c r="V56" s="44"/>
      <c r="W56" s="56">
        <v>8</v>
      </c>
      <c r="X56" s="49">
        <v>0</v>
      </c>
      <c r="Y56" s="39">
        <v>1</v>
      </c>
      <c r="Z56" s="39">
        <v>1</v>
      </c>
      <c r="AA56" s="39">
        <v>3</v>
      </c>
      <c r="AB56" s="39">
        <v>3</v>
      </c>
      <c r="AC56" s="39">
        <v>1</v>
      </c>
      <c r="AD56" s="39">
        <v>3</v>
      </c>
      <c r="AE56" s="43">
        <v>0.06622685185185186</v>
      </c>
      <c r="AF56" s="58">
        <v>12</v>
      </c>
      <c r="AG56" s="57">
        <v>0</v>
      </c>
      <c r="AH56" s="39">
        <v>0</v>
      </c>
      <c r="AI56" s="39">
        <v>1</v>
      </c>
      <c r="AJ56" s="39">
        <v>2</v>
      </c>
      <c r="AK56" s="39">
        <v>3</v>
      </c>
      <c r="AL56" s="39">
        <v>0</v>
      </c>
      <c r="AM56" s="39">
        <v>1</v>
      </c>
      <c r="AN56" s="47">
        <v>0.054641203703703706</v>
      </c>
      <c r="AO56" s="47">
        <v>0.0003125</v>
      </c>
      <c r="AP56" s="44">
        <v>0</v>
      </c>
      <c r="AQ56" s="56">
        <v>7</v>
      </c>
      <c r="AR56" s="61">
        <v>27</v>
      </c>
      <c r="AS56" s="49">
        <v>5</v>
      </c>
      <c r="AT56" s="39">
        <v>10</v>
      </c>
      <c r="AU56" s="39">
        <v>1</v>
      </c>
      <c r="AV56" s="39">
        <v>5</v>
      </c>
      <c r="AW56" s="39">
        <v>0</v>
      </c>
      <c r="AX56" s="50">
        <v>0.16697916666666668</v>
      </c>
      <c r="AY56" s="136"/>
      <c r="AZ56" s="45"/>
      <c r="BA56" s="45" t="s">
        <v>177</v>
      </c>
      <c r="BB56" s="45" t="s">
        <v>177</v>
      </c>
      <c r="BC56" s="46" t="s">
        <v>204</v>
      </c>
      <c r="BD56" s="122" t="s">
        <v>204</v>
      </c>
    </row>
    <row r="57" spans="1:56" ht="12">
      <c r="A57" s="266"/>
      <c r="B57" s="39" t="s">
        <v>10</v>
      </c>
      <c r="C57" s="40" t="s">
        <v>195</v>
      </c>
      <c r="D57" s="39">
        <v>69</v>
      </c>
      <c r="E57" s="41" t="s">
        <v>11</v>
      </c>
      <c r="F57" s="39" t="s">
        <v>12</v>
      </c>
      <c r="G57" s="42" t="s">
        <v>13</v>
      </c>
      <c r="H57" s="39" t="s">
        <v>8</v>
      </c>
      <c r="I57" s="63" t="s">
        <v>9</v>
      </c>
      <c r="J57" s="64">
        <v>0.4354166666666666</v>
      </c>
      <c r="K57" s="39"/>
      <c r="L57" s="65"/>
      <c r="M57" s="57">
        <v>0</v>
      </c>
      <c r="N57" s="39">
        <v>0</v>
      </c>
      <c r="O57" s="39">
        <v>3</v>
      </c>
      <c r="P57" s="39">
        <v>1</v>
      </c>
      <c r="Q57" s="39">
        <v>1</v>
      </c>
      <c r="R57" s="39">
        <v>1</v>
      </c>
      <c r="S57" s="39">
        <v>5</v>
      </c>
      <c r="T57" s="43">
        <v>0.048032407407407406</v>
      </c>
      <c r="U57" s="44"/>
      <c r="V57" s="44"/>
      <c r="W57" s="56">
        <v>11</v>
      </c>
      <c r="X57" s="49">
        <v>0</v>
      </c>
      <c r="Y57" s="39">
        <v>0</v>
      </c>
      <c r="Z57" s="39">
        <v>1</v>
      </c>
      <c r="AA57" s="39">
        <v>2</v>
      </c>
      <c r="AB57" s="39">
        <v>1</v>
      </c>
      <c r="AC57" s="39">
        <v>1</v>
      </c>
      <c r="AD57" s="39">
        <v>1</v>
      </c>
      <c r="AE57" s="43">
        <v>0.07256944444444445</v>
      </c>
      <c r="AF57" s="58">
        <v>6</v>
      </c>
      <c r="AG57" s="57">
        <v>0</v>
      </c>
      <c r="AH57" s="39">
        <v>0</v>
      </c>
      <c r="AI57" s="39">
        <v>2</v>
      </c>
      <c r="AJ57" s="39">
        <v>2</v>
      </c>
      <c r="AK57" s="39">
        <v>3</v>
      </c>
      <c r="AL57" s="39">
        <v>3</v>
      </c>
      <c r="AM57" s="39">
        <v>5</v>
      </c>
      <c r="AN57" s="47">
        <v>0.04622685185185185</v>
      </c>
      <c r="AO57" s="47">
        <v>0.00016203703703703703</v>
      </c>
      <c r="AP57" s="44">
        <v>0</v>
      </c>
      <c r="AQ57" s="56">
        <v>15</v>
      </c>
      <c r="AR57" s="61">
        <v>32</v>
      </c>
      <c r="AS57" s="49">
        <v>6</v>
      </c>
      <c r="AT57" s="39">
        <v>7</v>
      </c>
      <c r="AU57" s="39">
        <v>3</v>
      </c>
      <c r="AV57" s="39">
        <v>3</v>
      </c>
      <c r="AW57" s="39">
        <v>2</v>
      </c>
      <c r="AX57" s="50">
        <v>0.1668287037037037</v>
      </c>
      <c r="AY57" s="136"/>
      <c r="AZ57" s="45"/>
      <c r="BA57" s="45"/>
      <c r="BB57" s="45"/>
      <c r="BC57" s="46"/>
      <c r="BD57" s="122"/>
    </row>
    <row r="58" spans="1:56" ht="12">
      <c r="A58" s="266"/>
      <c r="B58" s="39" t="s">
        <v>10</v>
      </c>
      <c r="C58" s="40" t="s">
        <v>196</v>
      </c>
      <c r="D58" s="39">
        <v>45</v>
      </c>
      <c r="E58" s="41" t="s">
        <v>111</v>
      </c>
      <c r="F58" s="39" t="s">
        <v>27</v>
      </c>
      <c r="G58" s="42" t="s">
        <v>112</v>
      </c>
      <c r="H58" s="39" t="s">
        <v>29</v>
      </c>
      <c r="I58" s="63" t="s">
        <v>9</v>
      </c>
      <c r="J58" s="64">
        <v>0.4284722222222222</v>
      </c>
      <c r="K58" s="39"/>
      <c r="L58" s="65"/>
      <c r="M58" s="57">
        <v>0</v>
      </c>
      <c r="N58" s="39">
        <v>1</v>
      </c>
      <c r="O58" s="39">
        <v>2</v>
      </c>
      <c r="P58" s="39">
        <v>0</v>
      </c>
      <c r="Q58" s="39">
        <v>2</v>
      </c>
      <c r="R58" s="39">
        <v>1</v>
      </c>
      <c r="S58" s="39">
        <v>3</v>
      </c>
      <c r="T58" s="43">
        <v>0.05229166666666666</v>
      </c>
      <c r="U58" s="44"/>
      <c r="V58" s="44"/>
      <c r="W58" s="56">
        <v>9</v>
      </c>
      <c r="X58" s="49">
        <v>0</v>
      </c>
      <c r="Y58" s="39">
        <v>0</v>
      </c>
      <c r="Z58" s="39">
        <v>2</v>
      </c>
      <c r="AA58" s="39">
        <v>2</v>
      </c>
      <c r="AB58" s="39">
        <v>1</v>
      </c>
      <c r="AC58" s="39">
        <v>5</v>
      </c>
      <c r="AD58" s="39">
        <v>1</v>
      </c>
      <c r="AE58" s="43">
        <v>0.06428240740740741</v>
      </c>
      <c r="AF58" s="58">
        <v>11</v>
      </c>
      <c r="AG58" s="57">
        <v>0</v>
      </c>
      <c r="AH58" s="39">
        <v>0</v>
      </c>
      <c r="AI58" s="39">
        <v>3</v>
      </c>
      <c r="AJ58" s="39">
        <v>3</v>
      </c>
      <c r="AK58" s="39">
        <v>1</v>
      </c>
      <c r="AL58" s="39">
        <v>5</v>
      </c>
      <c r="AM58" s="39">
        <v>2</v>
      </c>
      <c r="AN58" s="47">
        <v>0.05402777777777778</v>
      </c>
      <c r="AO58" s="47">
        <v>0.003935185185185186</v>
      </c>
      <c r="AP58" s="44">
        <v>5</v>
      </c>
      <c r="AQ58" s="56">
        <v>14</v>
      </c>
      <c r="AR58" s="61">
        <v>39</v>
      </c>
      <c r="AS58" s="49">
        <v>6</v>
      </c>
      <c r="AT58" s="39">
        <v>5</v>
      </c>
      <c r="AU58" s="39">
        <v>5</v>
      </c>
      <c r="AV58" s="39">
        <v>3</v>
      </c>
      <c r="AW58" s="39">
        <v>2</v>
      </c>
      <c r="AX58" s="50">
        <v>0.17060185185185184</v>
      </c>
      <c r="AY58" s="136"/>
      <c r="AZ58" s="45"/>
      <c r="BA58" s="45"/>
      <c r="BB58" s="45" t="s">
        <v>177</v>
      </c>
      <c r="BC58" s="46" t="s">
        <v>193</v>
      </c>
      <c r="BD58" s="122">
        <v>6</v>
      </c>
    </row>
    <row r="59" spans="1:56" ht="12">
      <c r="A59" s="266"/>
      <c r="B59" s="39" t="s">
        <v>10</v>
      </c>
      <c r="C59" s="40" t="s">
        <v>197</v>
      </c>
      <c r="D59" s="39">
        <v>58</v>
      </c>
      <c r="E59" s="41" t="s">
        <v>58</v>
      </c>
      <c r="F59" s="39" t="s">
        <v>59</v>
      </c>
      <c r="G59" s="42" t="s">
        <v>60</v>
      </c>
      <c r="H59" s="39" t="s">
        <v>4</v>
      </c>
      <c r="I59" s="63" t="s">
        <v>17</v>
      </c>
      <c r="J59" s="64">
        <v>0.43402777777777773</v>
      </c>
      <c r="K59" s="39"/>
      <c r="L59" s="65"/>
      <c r="M59" s="57">
        <v>0</v>
      </c>
      <c r="N59" s="39">
        <v>0</v>
      </c>
      <c r="O59" s="39">
        <v>2</v>
      </c>
      <c r="P59" s="39">
        <v>1</v>
      </c>
      <c r="Q59" s="39">
        <v>3</v>
      </c>
      <c r="R59" s="39">
        <v>2</v>
      </c>
      <c r="S59" s="39">
        <v>2</v>
      </c>
      <c r="T59" s="43">
        <v>0.05355324074074074</v>
      </c>
      <c r="U59" s="44"/>
      <c r="V59" s="44"/>
      <c r="W59" s="56">
        <v>10</v>
      </c>
      <c r="X59" s="49">
        <v>0</v>
      </c>
      <c r="Y59" s="39">
        <v>1</v>
      </c>
      <c r="Z59" s="39">
        <v>5</v>
      </c>
      <c r="AA59" s="39">
        <v>2</v>
      </c>
      <c r="AB59" s="39">
        <v>2</v>
      </c>
      <c r="AC59" s="39">
        <v>2</v>
      </c>
      <c r="AD59" s="39">
        <v>2</v>
      </c>
      <c r="AE59" s="43">
        <v>0.06208333333333333</v>
      </c>
      <c r="AF59" s="58">
        <v>14</v>
      </c>
      <c r="AG59" s="57">
        <v>0</v>
      </c>
      <c r="AH59" s="39">
        <v>0</v>
      </c>
      <c r="AI59" s="39">
        <v>2</v>
      </c>
      <c r="AJ59" s="39">
        <v>3</v>
      </c>
      <c r="AK59" s="39">
        <v>3</v>
      </c>
      <c r="AL59" s="39">
        <v>5</v>
      </c>
      <c r="AM59" s="39">
        <v>3</v>
      </c>
      <c r="AN59" s="43">
        <v>0.04695601851851852</v>
      </c>
      <c r="AO59" s="39"/>
      <c r="AP59" s="44"/>
      <c r="AQ59" s="56">
        <v>16</v>
      </c>
      <c r="AR59" s="61">
        <v>40</v>
      </c>
      <c r="AS59" s="49">
        <v>5</v>
      </c>
      <c r="AT59" s="39">
        <v>2</v>
      </c>
      <c r="AU59" s="39">
        <v>8</v>
      </c>
      <c r="AV59" s="39">
        <v>4</v>
      </c>
      <c r="AW59" s="39">
        <v>2</v>
      </c>
      <c r="AX59" s="50">
        <v>0.1625925925925926</v>
      </c>
      <c r="AY59" s="136"/>
      <c r="AZ59" s="45"/>
      <c r="BA59" s="45"/>
      <c r="BB59" s="45" t="s">
        <v>177</v>
      </c>
      <c r="BC59" s="46" t="s">
        <v>194</v>
      </c>
      <c r="BD59" s="122">
        <v>5</v>
      </c>
    </row>
    <row r="60" spans="1:56" ht="12">
      <c r="A60" s="266"/>
      <c r="B60" s="39" t="s">
        <v>10</v>
      </c>
      <c r="C60" s="40" t="s">
        <v>198</v>
      </c>
      <c r="D60" s="39">
        <v>42</v>
      </c>
      <c r="E60" s="41" t="s">
        <v>89</v>
      </c>
      <c r="F60" s="39" t="s">
        <v>27</v>
      </c>
      <c r="G60" s="42" t="s">
        <v>90</v>
      </c>
      <c r="H60" s="39" t="s">
        <v>29</v>
      </c>
      <c r="I60" s="63" t="s">
        <v>17</v>
      </c>
      <c r="J60" s="64">
        <v>0.4298611111111111</v>
      </c>
      <c r="K60" s="39"/>
      <c r="L60" s="65"/>
      <c r="M60" s="57">
        <v>0</v>
      </c>
      <c r="N60" s="39">
        <v>0</v>
      </c>
      <c r="O60" s="39">
        <v>2</v>
      </c>
      <c r="P60" s="39">
        <v>3</v>
      </c>
      <c r="Q60" s="39">
        <v>3</v>
      </c>
      <c r="R60" s="39">
        <v>3</v>
      </c>
      <c r="S60" s="39">
        <v>3</v>
      </c>
      <c r="T60" s="43">
        <v>0.06385416666666667</v>
      </c>
      <c r="U60" s="44"/>
      <c r="V60" s="44"/>
      <c r="W60" s="56">
        <v>14</v>
      </c>
      <c r="X60" s="49">
        <v>0</v>
      </c>
      <c r="Y60" s="39">
        <v>0</v>
      </c>
      <c r="Z60" s="39">
        <v>2</v>
      </c>
      <c r="AA60" s="39">
        <v>1</v>
      </c>
      <c r="AB60" s="39">
        <v>3</v>
      </c>
      <c r="AC60" s="39">
        <v>3</v>
      </c>
      <c r="AD60" s="39">
        <v>2</v>
      </c>
      <c r="AE60" s="43">
        <v>0.06704861111111111</v>
      </c>
      <c r="AF60" s="58">
        <v>11</v>
      </c>
      <c r="AG60" s="57">
        <v>0</v>
      </c>
      <c r="AH60" s="39">
        <v>0</v>
      </c>
      <c r="AI60" s="39">
        <v>0</v>
      </c>
      <c r="AJ60" s="39">
        <v>5</v>
      </c>
      <c r="AK60" s="39">
        <v>2</v>
      </c>
      <c r="AL60" s="39">
        <v>5</v>
      </c>
      <c r="AM60" s="39">
        <v>1</v>
      </c>
      <c r="AN60" s="47">
        <v>0.04217592592592592</v>
      </c>
      <c r="AO60" s="47">
        <v>0.006412037037037036</v>
      </c>
      <c r="AP60" s="44">
        <v>9</v>
      </c>
      <c r="AQ60" s="56">
        <v>13</v>
      </c>
      <c r="AR60" s="61">
        <v>47</v>
      </c>
      <c r="AS60" s="49">
        <v>7</v>
      </c>
      <c r="AT60" s="39">
        <v>2</v>
      </c>
      <c r="AU60" s="39">
        <v>4</v>
      </c>
      <c r="AV60" s="39">
        <v>6</v>
      </c>
      <c r="AW60" s="39">
        <v>2</v>
      </c>
      <c r="AX60" s="50">
        <v>0.1730787037037037</v>
      </c>
      <c r="AY60" s="136"/>
      <c r="AZ60" s="45"/>
      <c r="BA60" s="45"/>
      <c r="BB60" s="45" t="s">
        <v>177</v>
      </c>
      <c r="BC60" s="46" t="s">
        <v>195</v>
      </c>
      <c r="BD60" s="122">
        <v>4</v>
      </c>
    </row>
    <row r="61" spans="1:56" ht="12">
      <c r="A61" s="266"/>
      <c r="B61" s="39" t="s">
        <v>10</v>
      </c>
      <c r="C61" s="40" t="s">
        <v>199</v>
      </c>
      <c r="D61" s="39">
        <v>70</v>
      </c>
      <c r="E61" s="41" t="s">
        <v>67</v>
      </c>
      <c r="F61" s="39" t="s">
        <v>27</v>
      </c>
      <c r="G61" s="42" t="s">
        <v>68</v>
      </c>
      <c r="H61" s="39" t="s">
        <v>29</v>
      </c>
      <c r="I61" s="63" t="s">
        <v>17</v>
      </c>
      <c r="J61" s="64">
        <v>0.43263888888888885</v>
      </c>
      <c r="K61" s="39"/>
      <c r="L61" s="65"/>
      <c r="M61" s="57">
        <v>0</v>
      </c>
      <c r="N61" s="39">
        <v>2</v>
      </c>
      <c r="O61" s="39">
        <v>5</v>
      </c>
      <c r="P61" s="39">
        <v>1</v>
      </c>
      <c r="Q61" s="39">
        <v>3</v>
      </c>
      <c r="R61" s="39">
        <v>1</v>
      </c>
      <c r="S61" s="39">
        <v>3</v>
      </c>
      <c r="T61" s="43">
        <v>0.04717592592592593</v>
      </c>
      <c r="U61" s="44"/>
      <c r="V61" s="44"/>
      <c r="W61" s="56">
        <v>15</v>
      </c>
      <c r="X61" s="49">
        <v>0</v>
      </c>
      <c r="Y61" s="39">
        <v>3</v>
      </c>
      <c r="Z61" s="39">
        <v>3</v>
      </c>
      <c r="AA61" s="39">
        <v>3</v>
      </c>
      <c r="AB61" s="39">
        <v>3</v>
      </c>
      <c r="AC61" s="39">
        <v>0</v>
      </c>
      <c r="AD61" s="39">
        <v>3</v>
      </c>
      <c r="AE61" s="43">
        <v>0.06484953703703704</v>
      </c>
      <c r="AF61" s="58">
        <v>15</v>
      </c>
      <c r="AG61" s="57">
        <v>3</v>
      </c>
      <c r="AH61" s="39">
        <v>0</v>
      </c>
      <c r="AI61" s="39">
        <v>3</v>
      </c>
      <c r="AJ61" s="39">
        <v>5</v>
      </c>
      <c r="AK61" s="39">
        <v>2</v>
      </c>
      <c r="AL61" s="39">
        <v>5</v>
      </c>
      <c r="AM61" s="39">
        <v>2</v>
      </c>
      <c r="AN61" s="43">
        <v>0.05269675925925926</v>
      </c>
      <c r="AO61" s="39"/>
      <c r="AP61" s="44"/>
      <c r="AQ61" s="56">
        <v>20</v>
      </c>
      <c r="AR61" s="61">
        <v>50</v>
      </c>
      <c r="AS61" s="49">
        <v>4</v>
      </c>
      <c r="AT61" s="39">
        <v>2</v>
      </c>
      <c r="AU61" s="39">
        <v>3</v>
      </c>
      <c r="AV61" s="39">
        <v>9</v>
      </c>
      <c r="AW61" s="39">
        <v>3</v>
      </c>
      <c r="AX61" s="50">
        <v>0.16472222222222221</v>
      </c>
      <c r="AY61" s="136"/>
      <c r="AZ61" s="45"/>
      <c r="BA61" s="45" t="s">
        <v>177</v>
      </c>
      <c r="BB61" s="45" t="s">
        <v>177</v>
      </c>
      <c r="BC61" s="46" t="s">
        <v>204</v>
      </c>
      <c r="BD61" s="122" t="s">
        <v>204</v>
      </c>
    </row>
    <row r="62" spans="1:56" ht="12.75" thickBot="1">
      <c r="A62" s="267"/>
      <c r="B62" s="54" t="s">
        <v>10</v>
      </c>
      <c r="C62" s="123" t="s">
        <v>200</v>
      </c>
      <c r="D62" s="54">
        <v>65</v>
      </c>
      <c r="E62" s="124" t="s">
        <v>98</v>
      </c>
      <c r="F62" s="54" t="s">
        <v>27</v>
      </c>
      <c r="G62" s="125" t="s">
        <v>99</v>
      </c>
      <c r="H62" s="54" t="s">
        <v>29</v>
      </c>
      <c r="I62" s="126" t="s">
        <v>5</v>
      </c>
      <c r="J62" s="66">
        <v>0.4298611111111111</v>
      </c>
      <c r="K62" s="54"/>
      <c r="L62" s="67"/>
      <c r="M62" s="127">
        <v>1</v>
      </c>
      <c r="N62" s="54">
        <v>0</v>
      </c>
      <c r="O62" s="54">
        <v>5</v>
      </c>
      <c r="P62" s="54">
        <v>2</v>
      </c>
      <c r="Q62" s="54">
        <v>2</v>
      </c>
      <c r="R62" s="54">
        <v>1</v>
      </c>
      <c r="S62" s="54">
        <v>5</v>
      </c>
      <c r="T62" s="59">
        <v>0.05931712962962963</v>
      </c>
      <c r="U62" s="128"/>
      <c r="V62" s="128"/>
      <c r="W62" s="129">
        <v>16</v>
      </c>
      <c r="X62" s="53">
        <v>0</v>
      </c>
      <c r="Y62" s="54">
        <v>0</v>
      </c>
      <c r="Z62" s="54">
        <v>5</v>
      </c>
      <c r="AA62" s="54">
        <v>3</v>
      </c>
      <c r="AB62" s="54">
        <v>3</v>
      </c>
      <c r="AC62" s="54">
        <v>2</v>
      </c>
      <c r="AD62" s="54">
        <v>2</v>
      </c>
      <c r="AE62" s="59">
        <v>0.059166666666666666</v>
      </c>
      <c r="AF62" s="60">
        <v>15</v>
      </c>
      <c r="AG62" s="127">
        <v>1</v>
      </c>
      <c r="AH62" s="54">
        <v>1</v>
      </c>
      <c r="AI62" s="54">
        <v>3</v>
      </c>
      <c r="AJ62" s="54">
        <v>3</v>
      </c>
      <c r="AK62" s="54">
        <v>1</v>
      </c>
      <c r="AL62" s="54">
        <v>5</v>
      </c>
      <c r="AM62" s="54">
        <v>5</v>
      </c>
      <c r="AN62" s="130">
        <v>0.053078703703703704</v>
      </c>
      <c r="AO62" s="130">
        <v>0.004895833333333333</v>
      </c>
      <c r="AP62" s="128">
        <v>7</v>
      </c>
      <c r="AQ62" s="129">
        <v>19</v>
      </c>
      <c r="AR62" s="62">
        <v>57</v>
      </c>
      <c r="AS62" s="53">
        <v>3</v>
      </c>
      <c r="AT62" s="54">
        <v>5</v>
      </c>
      <c r="AU62" s="54">
        <v>4</v>
      </c>
      <c r="AV62" s="54">
        <v>4</v>
      </c>
      <c r="AW62" s="54">
        <v>5</v>
      </c>
      <c r="AX62" s="55">
        <v>0.17156249999999998</v>
      </c>
      <c r="AY62" s="140"/>
      <c r="AZ62" s="131"/>
      <c r="BA62" s="131"/>
      <c r="BB62" s="131" t="s">
        <v>177</v>
      </c>
      <c r="BC62" s="132" t="s">
        <v>196</v>
      </c>
      <c r="BD62" s="133">
        <v>3</v>
      </c>
    </row>
    <row r="63" spans="1:56" ht="12">
      <c r="A63" s="252" t="s">
        <v>93</v>
      </c>
      <c r="B63" s="68"/>
      <c r="C63" s="69" t="s">
        <v>184</v>
      </c>
      <c r="D63" s="68">
        <v>21</v>
      </c>
      <c r="E63" s="70" t="s">
        <v>183</v>
      </c>
      <c r="F63" s="68"/>
      <c r="G63" s="71"/>
      <c r="H63" s="68" t="s">
        <v>8</v>
      </c>
      <c r="I63" s="72"/>
      <c r="J63" s="73"/>
      <c r="K63" s="68"/>
      <c r="L63" s="74"/>
      <c r="M63" s="75"/>
      <c r="N63" s="68"/>
      <c r="O63" s="68"/>
      <c r="P63" s="68"/>
      <c r="Q63" s="68"/>
      <c r="R63" s="68"/>
      <c r="S63" s="68"/>
      <c r="T63" s="76"/>
      <c r="U63" s="77"/>
      <c r="V63" s="77"/>
      <c r="W63" s="78">
        <v>7</v>
      </c>
      <c r="X63" s="79"/>
      <c r="Y63" s="68"/>
      <c r="Z63" s="68"/>
      <c r="AA63" s="68"/>
      <c r="AB63" s="68"/>
      <c r="AC63" s="68"/>
      <c r="AD63" s="68"/>
      <c r="AE63" s="76"/>
      <c r="AF63" s="80">
        <v>5</v>
      </c>
      <c r="AG63" s="75"/>
      <c r="AH63" s="68"/>
      <c r="AI63" s="68"/>
      <c r="AJ63" s="68"/>
      <c r="AK63" s="68"/>
      <c r="AL63" s="68"/>
      <c r="AM63" s="68"/>
      <c r="AN63" s="103"/>
      <c r="AO63" s="103"/>
      <c r="AP63" s="77"/>
      <c r="AQ63" s="78">
        <v>8</v>
      </c>
      <c r="AR63" s="81">
        <v>20</v>
      </c>
      <c r="AS63" s="79"/>
      <c r="AT63" s="68"/>
      <c r="AU63" s="68"/>
      <c r="AV63" s="68"/>
      <c r="AW63" s="68"/>
      <c r="AX63" s="82"/>
      <c r="AY63" s="134"/>
      <c r="AZ63" s="83"/>
      <c r="BA63" s="83"/>
      <c r="BB63" s="83"/>
      <c r="BC63" s="84"/>
      <c r="BD63" s="135"/>
    </row>
    <row r="64" spans="1:56" ht="12" customHeight="1">
      <c r="A64" s="253"/>
      <c r="B64" s="39" t="s">
        <v>93</v>
      </c>
      <c r="C64" s="40" t="s">
        <v>185</v>
      </c>
      <c r="D64" s="39">
        <v>18</v>
      </c>
      <c r="E64" s="41" t="s">
        <v>96</v>
      </c>
      <c r="F64" s="39" t="s">
        <v>2</v>
      </c>
      <c r="G64" s="42" t="s">
        <v>97</v>
      </c>
      <c r="H64" s="39" t="s">
        <v>4</v>
      </c>
      <c r="I64" s="63" t="s">
        <v>9</v>
      </c>
      <c r="J64" s="64">
        <v>0.4270833333333333</v>
      </c>
      <c r="K64" s="39"/>
      <c r="L64" s="65"/>
      <c r="M64" s="57">
        <v>1</v>
      </c>
      <c r="N64" s="39">
        <v>1</v>
      </c>
      <c r="O64" s="39">
        <v>3</v>
      </c>
      <c r="P64" s="39">
        <v>3</v>
      </c>
      <c r="Q64" s="39">
        <v>3</v>
      </c>
      <c r="R64" s="39">
        <v>0</v>
      </c>
      <c r="S64" s="39">
        <v>3</v>
      </c>
      <c r="T64" s="43">
        <v>0.04920138888888889</v>
      </c>
      <c r="U64" s="44"/>
      <c r="V64" s="44"/>
      <c r="W64" s="56">
        <v>14</v>
      </c>
      <c r="X64" s="49">
        <v>0</v>
      </c>
      <c r="Y64" s="39">
        <v>5</v>
      </c>
      <c r="Z64" s="39">
        <v>2</v>
      </c>
      <c r="AA64" s="39">
        <v>3</v>
      </c>
      <c r="AB64" s="39">
        <v>3</v>
      </c>
      <c r="AC64" s="39">
        <v>0</v>
      </c>
      <c r="AD64" s="39">
        <v>3</v>
      </c>
      <c r="AE64" s="43">
        <v>0.06542824074074073</v>
      </c>
      <c r="AF64" s="58">
        <v>16</v>
      </c>
      <c r="AG64" s="57">
        <v>1</v>
      </c>
      <c r="AH64" s="39">
        <v>3</v>
      </c>
      <c r="AI64" s="39">
        <v>2</v>
      </c>
      <c r="AJ64" s="39">
        <v>5</v>
      </c>
      <c r="AK64" s="39">
        <v>3</v>
      </c>
      <c r="AL64" s="39">
        <v>0</v>
      </c>
      <c r="AM64" s="39">
        <v>5</v>
      </c>
      <c r="AN64" s="47">
        <v>0.05273148148148148</v>
      </c>
      <c r="AO64" s="47">
        <v>0.0006944444444444445</v>
      </c>
      <c r="AP64" s="44">
        <v>1</v>
      </c>
      <c r="AQ64" s="56">
        <v>19</v>
      </c>
      <c r="AR64" s="61">
        <v>50</v>
      </c>
      <c r="AS64" s="49">
        <v>4</v>
      </c>
      <c r="AT64" s="39">
        <v>3</v>
      </c>
      <c r="AU64" s="39">
        <v>2</v>
      </c>
      <c r="AV64" s="39">
        <v>9</v>
      </c>
      <c r="AW64" s="39">
        <v>3</v>
      </c>
      <c r="AX64" s="50">
        <v>0.1673611111111111</v>
      </c>
      <c r="AY64" s="136"/>
      <c r="AZ64" s="45"/>
      <c r="BA64" s="45"/>
      <c r="BB64" s="45" t="s">
        <v>177</v>
      </c>
      <c r="BC64" s="46" t="s">
        <v>184</v>
      </c>
      <c r="BD64" s="122">
        <v>20</v>
      </c>
    </row>
    <row r="65" spans="1:56" ht="15.75" customHeight="1" thickBot="1">
      <c r="A65" s="254"/>
      <c r="B65" s="85" t="s">
        <v>93</v>
      </c>
      <c r="C65" s="86" t="s">
        <v>186</v>
      </c>
      <c r="D65" s="85">
        <v>17</v>
      </c>
      <c r="E65" s="87" t="s">
        <v>94</v>
      </c>
      <c r="F65" s="85" t="s">
        <v>2</v>
      </c>
      <c r="G65" s="88" t="s">
        <v>95</v>
      </c>
      <c r="H65" s="85" t="s">
        <v>4</v>
      </c>
      <c r="I65" s="89" t="s">
        <v>57</v>
      </c>
      <c r="J65" s="90">
        <v>0.4270833333333333</v>
      </c>
      <c r="K65" s="85"/>
      <c r="L65" s="91"/>
      <c r="M65" s="92">
        <v>3</v>
      </c>
      <c r="N65" s="85">
        <v>3</v>
      </c>
      <c r="O65" s="85">
        <v>3</v>
      </c>
      <c r="P65" s="85">
        <v>3</v>
      </c>
      <c r="Q65" s="85">
        <v>1</v>
      </c>
      <c r="R65" s="85">
        <v>1</v>
      </c>
      <c r="S65" s="85">
        <v>3</v>
      </c>
      <c r="T65" s="97">
        <v>0.04908564814814815</v>
      </c>
      <c r="U65" s="94"/>
      <c r="V65" s="94"/>
      <c r="W65" s="95">
        <v>17</v>
      </c>
      <c r="X65" s="96">
        <v>0</v>
      </c>
      <c r="Y65" s="85">
        <v>5</v>
      </c>
      <c r="Z65" s="85">
        <v>3</v>
      </c>
      <c r="AA65" s="85">
        <v>3</v>
      </c>
      <c r="AB65" s="85">
        <v>2</v>
      </c>
      <c r="AC65" s="85">
        <v>0</v>
      </c>
      <c r="AD65" s="85">
        <v>1</v>
      </c>
      <c r="AE65" s="97">
        <v>0.06481481481481481</v>
      </c>
      <c r="AF65" s="98">
        <v>14</v>
      </c>
      <c r="AG65" s="92">
        <v>3</v>
      </c>
      <c r="AH65" s="85">
        <v>2</v>
      </c>
      <c r="AI65" s="85">
        <v>1</v>
      </c>
      <c r="AJ65" s="85">
        <v>3</v>
      </c>
      <c r="AK65" s="85">
        <v>5</v>
      </c>
      <c r="AL65" s="85">
        <v>2</v>
      </c>
      <c r="AM65" s="85">
        <v>5</v>
      </c>
      <c r="AN65" s="93">
        <v>0.05336805555555555</v>
      </c>
      <c r="AO65" s="93">
        <v>0.0006018518518518519</v>
      </c>
      <c r="AP65" s="94">
        <v>0</v>
      </c>
      <c r="AQ65" s="95">
        <v>21</v>
      </c>
      <c r="AR65" s="99">
        <v>52</v>
      </c>
      <c r="AS65" s="96">
        <v>2</v>
      </c>
      <c r="AT65" s="85">
        <v>4</v>
      </c>
      <c r="AU65" s="85">
        <v>3</v>
      </c>
      <c r="AV65" s="85">
        <v>9</v>
      </c>
      <c r="AW65" s="85">
        <v>3</v>
      </c>
      <c r="AX65" s="100">
        <v>0.1672685185185185</v>
      </c>
      <c r="AY65" s="137"/>
      <c r="AZ65" s="101"/>
      <c r="BA65" s="101"/>
      <c r="BB65" s="101" t="s">
        <v>177</v>
      </c>
      <c r="BC65" s="102" t="s">
        <v>185</v>
      </c>
      <c r="BD65" s="138">
        <v>17</v>
      </c>
    </row>
    <row r="66" spans="1:56" ht="15.75">
      <c r="A66" s="6"/>
      <c r="B66" s="7"/>
      <c r="C66" s="8"/>
      <c r="D66" s="7"/>
      <c r="E66" s="9"/>
      <c r="F66" s="7"/>
      <c r="G66" s="10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11"/>
    </row>
    <row r="67" spans="1:56" ht="15.75">
      <c r="A67" s="12"/>
      <c r="B67" s="13"/>
      <c r="C67" s="14"/>
      <c r="D67" s="13"/>
      <c r="E67" s="15"/>
      <c r="F67" s="13"/>
      <c r="G67" s="16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7"/>
    </row>
    <row r="68" spans="1:56" ht="15.75">
      <c r="A68" s="12"/>
      <c r="B68" s="13"/>
      <c r="C68" s="14"/>
      <c r="D68" s="13"/>
      <c r="E68" s="15"/>
      <c r="F68" s="13"/>
      <c r="G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7"/>
    </row>
    <row r="69" spans="1:56" ht="15.75">
      <c r="A69" s="12"/>
      <c r="B69" s="13"/>
      <c r="C69" s="14"/>
      <c r="D69" s="13"/>
      <c r="E69" s="15"/>
      <c r="F69" s="13"/>
      <c r="G69" s="16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7"/>
    </row>
    <row r="70" spans="1:56" ht="15.75">
      <c r="A70" s="12"/>
      <c r="B70" s="13"/>
      <c r="C70" s="14"/>
      <c r="D70" s="13"/>
      <c r="E70" s="15"/>
      <c r="F70" s="13"/>
      <c r="G70" s="1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7"/>
    </row>
    <row r="71" spans="1:56" ht="15.75">
      <c r="A71" s="12"/>
      <c r="B71" s="13"/>
      <c r="C71" s="14"/>
      <c r="D71" s="13"/>
      <c r="E71" s="15"/>
      <c r="F71" s="13"/>
      <c r="G71" s="16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7"/>
    </row>
    <row r="72" spans="1:56" ht="16.5" thickBot="1">
      <c r="A72" s="18"/>
      <c r="B72" s="19"/>
      <c r="C72" s="20"/>
      <c r="D72" s="19"/>
      <c r="E72" s="21"/>
      <c r="F72" s="19"/>
      <c r="G72" s="2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23"/>
    </row>
  </sheetData>
  <sheetProtection/>
  <mergeCells count="15">
    <mergeCell ref="AR3:AR4"/>
    <mergeCell ref="AG3:AQ3"/>
    <mergeCell ref="A3:A4"/>
    <mergeCell ref="C3:C4"/>
    <mergeCell ref="D3:D4"/>
    <mergeCell ref="A63:A65"/>
    <mergeCell ref="AY3:BD3"/>
    <mergeCell ref="A5:A10"/>
    <mergeCell ref="A11:A26"/>
    <mergeCell ref="A27:A45"/>
    <mergeCell ref="A46:A62"/>
    <mergeCell ref="J3:L3"/>
    <mergeCell ref="M3:W3"/>
    <mergeCell ref="X3:AF3"/>
    <mergeCell ref="AS3:AX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6">
      <selection activeCell="T6" sqref="T6"/>
    </sheetView>
  </sheetViews>
  <sheetFormatPr defaultColWidth="11.421875" defaultRowHeight="15"/>
  <cols>
    <col min="1" max="1" width="4.7109375" style="0" customWidth="1"/>
    <col min="2" max="2" width="3.7109375" style="248" customWidth="1"/>
    <col min="3" max="3" width="4.57421875" style="248" customWidth="1"/>
    <col min="4" max="4" width="26.8515625" style="0" customWidth="1"/>
    <col min="6" max="6" width="30.28125" style="0" customWidth="1"/>
    <col min="7" max="12" width="3.7109375" style="0" customWidth="1"/>
    <col min="13" max="13" width="4.7109375" style="249" customWidth="1"/>
    <col min="14" max="19" width="3.28125" style="0" customWidth="1"/>
    <col min="20" max="20" width="11.421875" style="0" customWidth="1"/>
  </cols>
  <sheetData>
    <row r="1" spans="1:19" ht="15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8"/>
    </row>
    <row r="2" spans="1:19" ht="17.25" customHeight="1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1"/>
    </row>
    <row r="3" spans="1:19" ht="81" customHeight="1" thickBot="1">
      <c r="A3" s="282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4"/>
    </row>
    <row r="4" spans="1:19" ht="23.25" customHeight="1" thickBot="1">
      <c r="A4" s="306" t="s">
        <v>213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8"/>
    </row>
    <row r="5" spans="1:19" ht="16.5" customHeight="1" thickBot="1">
      <c r="A5" s="309" t="s">
        <v>214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1"/>
      <c r="N5" s="312" t="s">
        <v>178</v>
      </c>
      <c r="O5" s="313"/>
      <c r="P5" s="313"/>
      <c r="Q5" s="313"/>
      <c r="R5" s="313"/>
      <c r="S5" s="314"/>
    </row>
    <row r="6" spans="1:19" ht="96" thickBot="1">
      <c r="A6" s="159" t="s">
        <v>157</v>
      </c>
      <c r="B6" s="160" t="s">
        <v>156</v>
      </c>
      <c r="C6" s="160" t="s">
        <v>155</v>
      </c>
      <c r="D6" s="161" t="s">
        <v>215</v>
      </c>
      <c r="E6" s="161" t="s">
        <v>181</v>
      </c>
      <c r="F6" s="162" t="s">
        <v>216</v>
      </c>
      <c r="G6" s="163" t="s">
        <v>217</v>
      </c>
      <c r="H6" s="164" t="s">
        <v>218</v>
      </c>
      <c r="I6" s="165" t="s">
        <v>219</v>
      </c>
      <c r="J6" s="164" t="s">
        <v>220</v>
      </c>
      <c r="K6" s="165" t="s">
        <v>221</v>
      </c>
      <c r="L6" s="166" t="s">
        <v>222</v>
      </c>
      <c r="M6" s="167" t="s">
        <v>223</v>
      </c>
      <c r="N6" s="168" t="s">
        <v>224</v>
      </c>
      <c r="O6" s="169" t="s">
        <v>225</v>
      </c>
      <c r="P6" s="169" t="s">
        <v>226</v>
      </c>
      <c r="Q6" s="169" t="s">
        <v>227</v>
      </c>
      <c r="R6" s="169" t="s">
        <v>228</v>
      </c>
      <c r="S6" s="170" t="s">
        <v>229</v>
      </c>
    </row>
    <row r="7" spans="1:19" ht="15" customHeight="1">
      <c r="A7" s="285" t="s">
        <v>37</v>
      </c>
      <c r="B7" s="171" t="s">
        <v>184</v>
      </c>
      <c r="C7" s="172">
        <v>161</v>
      </c>
      <c r="D7" s="173" t="s">
        <v>230</v>
      </c>
      <c r="E7" s="174" t="s">
        <v>231</v>
      </c>
      <c r="F7" s="175" t="s">
        <v>232</v>
      </c>
      <c r="G7" s="176">
        <v>20</v>
      </c>
      <c r="H7" s="177">
        <v>20</v>
      </c>
      <c r="I7" s="178">
        <v>20</v>
      </c>
      <c r="J7" s="177">
        <v>20</v>
      </c>
      <c r="K7" s="178">
        <v>20</v>
      </c>
      <c r="L7" s="179">
        <v>20</v>
      </c>
      <c r="M7" s="180">
        <f>SUM(G7:L7)</f>
        <v>120</v>
      </c>
      <c r="N7" s="181">
        <f aca="true" t="shared" si="0" ref="N7:N57">COUNTIF($G7:$L7,"20")</f>
        <v>6</v>
      </c>
      <c r="O7" s="182">
        <f aca="true" t="shared" si="1" ref="O7:O57">COUNTIF($G7:$L7,"17")</f>
        <v>0</v>
      </c>
      <c r="P7" s="182">
        <f aca="true" t="shared" si="2" ref="P7:P57">COUNTIF($G7:$L7,"15")</f>
        <v>0</v>
      </c>
      <c r="Q7" s="182">
        <f aca="true" t="shared" si="3" ref="Q7:Q57">COUNTIF($G7:$L7,"13")</f>
        <v>0</v>
      </c>
      <c r="R7" s="182">
        <f aca="true" t="shared" si="4" ref="R7:R57">COUNTIF($G7:$L7,"11")</f>
        <v>0</v>
      </c>
      <c r="S7" s="183">
        <f aca="true" t="shared" si="5" ref="S7:S57">COUNTIF($G7:$L7,"10")</f>
        <v>0</v>
      </c>
    </row>
    <row r="8" spans="1:19" ht="15.75" thickBot="1">
      <c r="A8" s="286"/>
      <c r="B8" s="184" t="s">
        <v>185</v>
      </c>
      <c r="C8" s="185">
        <v>162</v>
      </c>
      <c r="D8" s="186" t="s">
        <v>233</v>
      </c>
      <c r="E8" s="187" t="s">
        <v>234</v>
      </c>
      <c r="F8" s="188" t="s">
        <v>59</v>
      </c>
      <c r="G8" s="189">
        <v>17</v>
      </c>
      <c r="H8" s="190">
        <v>17</v>
      </c>
      <c r="I8" s="187">
        <v>17</v>
      </c>
      <c r="J8" s="190">
        <v>17</v>
      </c>
      <c r="K8" s="187">
        <v>17</v>
      </c>
      <c r="L8" s="191">
        <v>17</v>
      </c>
      <c r="M8" s="192">
        <f>SUM(G8:L8)</f>
        <v>102</v>
      </c>
      <c r="N8" s="193">
        <f t="shared" si="0"/>
        <v>0</v>
      </c>
      <c r="O8" s="194">
        <f t="shared" si="1"/>
        <v>6</v>
      </c>
      <c r="P8" s="194">
        <f t="shared" si="2"/>
        <v>0</v>
      </c>
      <c r="Q8" s="194">
        <f t="shared" si="3"/>
        <v>0</v>
      </c>
      <c r="R8" s="194">
        <f t="shared" si="4"/>
        <v>0</v>
      </c>
      <c r="S8" s="195">
        <f t="shared" si="5"/>
        <v>0</v>
      </c>
    </row>
    <row r="9" spans="1:19" ht="15" customHeight="1">
      <c r="A9" s="287" t="s">
        <v>18</v>
      </c>
      <c r="B9" s="196" t="s">
        <v>184</v>
      </c>
      <c r="C9" s="197">
        <v>126</v>
      </c>
      <c r="D9" s="198" t="s">
        <v>235</v>
      </c>
      <c r="E9" s="178" t="s">
        <v>236</v>
      </c>
      <c r="F9" s="199" t="s">
        <v>31</v>
      </c>
      <c r="G9" s="176" t="s">
        <v>177</v>
      </c>
      <c r="H9" s="177">
        <v>20</v>
      </c>
      <c r="I9" s="178">
        <v>20</v>
      </c>
      <c r="J9" s="177">
        <v>20</v>
      </c>
      <c r="K9" s="178">
        <v>17</v>
      </c>
      <c r="L9" s="179">
        <v>20</v>
      </c>
      <c r="M9" s="180">
        <f aca="true" t="shared" si="6" ref="M9:M57">SUM(G9:L9)</f>
        <v>97</v>
      </c>
      <c r="N9" s="200">
        <f t="shared" si="0"/>
        <v>4</v>
      </c>
      <c r="O9" s="201">
        <f t="shared" si="1"/>
        <v>1</v>
      </c>
      <c r="P9" s="201">
        <f t="shared" si="2"/>
        <v>0</v>
      </c>
      <c r="Q9" s="201">
        <f t="shared" si="3"/>
        <v>0</v>
      </c>
      <c r="R9" s="201">
        <f t="shared" si="4"/>
        <v>0</v>
      </c>
      <c r="S9" s="202">
        <f t="shared" si="5"/>
        <v>0</v>
      </c>
    </row>
    <row r="10" spans="1:19" ht="15" customHeight="1">
      <c r="A10" s="288"/>
      <c r="B10" s="203" t="s">
        <v>185</v>
      </c>
      <c r="C10" s="204">
        <v>127</v>
      </c>
      <c r="D10" s="205" t="s">
        <v>237</v>
      </c>
      <c r="E10" s="206" t="s">
        <v>236</v>
      </c>
      <c r="F10" s="207" t="s">
        <v>31</v>
      </c>
      <c r="G10" s="208">
        <v>11</v>
      </c>
      <c r="H10" s="209">
        <v>17</v>
      </c>
      <c r="I10" s="206">
        <v>13</v>
      </c>
      <c r="J10" s="209">
        <v>15</v>
      </c>
      <c r="K10" s="206">
        <v>20</v>
      </c>
      <c r="L10" s="210">
        <v>17</v>
      </c>
      <c r="M10" s="211">
        <f t="shared" si="6"/>
        <v>93</v>
      </c>
      <c r="N10" s="212">
        <f t="shared" si="0"/>
        <v>1</v>
      </c>
      <c r="O10" s="213">
        <f t="shared" si="1"/>
        <v>2</v>
      </c>
      <c r="P10" s="213">
        <f t="shared" si="2"/>
        <v>1</v>
      </c>
      <c r="Q10" s="213">
        <f t="shared" si="3"/>
        <v>1</v>
      </c>
      <c r="R10" s="213">
        <f t="shared" si="4"/>
        <v>1</v>
      </c>
      <c r="S10" s="214">
        <f t="shared" si="5"/>
        <v>0</v>
      </c>
    </row>
    <row r="11" spans="1:19" ht="15">
      <c r="A11" s="288"/>
      <c r="B11" s="203" t="s">
        <v>186</v>
      </c>
      <c r="C11" s="204">
        <v>130</v>
      </c>
      <c r="D11" s="205" t="s">
        <v>238</v>
      </c>
      <c r="E11" s="206" t="s">
        <v>231</v>
      </c>
      <c r="F11" s="207" t="s">
        <v>59</v>
      </c>
      <c r="G11" s="208">
        <v>20</v>
      </c>
      <c r="H11" s="209">
        <v>11</v>
      </c>
      <c r="I11" s="206">
        <v>11</v>
      </c>
      <c r="J11" s="209">
        <v>17</v>
      </c>
      <c r="K11" s="206">
        <v>15</v>
      </c>
      <c r="L11" s="210">
        <v>13</v>
      </c>
      <c r="M11" s="211">
        <f t="shared" si="6"/>
        <v>87</v>
      </c>
      <c r="N11" s="212">
        <f t="shared" si="0"/>
        <v>1</v>
      </c>
      <c r="O11" s="213">
        <f t="shared" si="1"/>
        <v>1</v>
      </c>
      <c r="P11" s="213">
        <f t="shared" si="2"/>
        <v>1</v>
      </c>
      <c r="Q11" s="213">
        <f t="shared" si="3"/>
        <v>1</v>
      </c>
      <c r="R11" s="213">
        <f t="shared" si="4"/>
        <v>2</v>
      </c>
      <c r="S11" s="214">
        <f t="shared" si="5"/>
        <v>0</v>
      </c>
    </row>
    <row r="12" spans="1:19" ht="15">
      <c r="A12" s="288"/>
      <c r="B12" s="203" t="s">
        <v>187</v>
      </c>
      <c r="C12" s="204">
        <v>122</v>
      </c>
      <c r="D12" s="205" t="s">
        <v>239</v>
      </c>
      <c r="E12" s="206" t="s">
        <v>236</v>
      </c>
      <c r="F12" s="207" t="s">
        <v>31</v>
      </c>
      <c r="G12" s="208">
        <v>17</v>
      </c>
      <c r="H12" s="209">
        <v>15</v>
      </c>
      <c r="I12" s="206">
        <v>17</v>
      </c>
      <c r="J12" s="209">
        <v>11</v>
      </c>
      <c r="K12" s="206">
        <v>11</v>
      </c>
      <c r="L12" s="210">
        <v>11</v>
      </c>
      <c r="M12" s="211">
        <f t="shared" si="6"/>
        <v>82</v>
      </c>
      <c r="N12" s="212">
        <f t="shared" si="0"/>
        <v>0</v>
      </c>
      <c r="O12" s="213">
        <f t="shared" si="1"/>
        <v>2</v>
      </c>
      <c r="P12" s="213">
        <f t="shared" si="2"/>
        <v>1</v>
      </c>
      <c r="Q12" s="213">
        <f t="shared" si="3"/>
        <v>0</v>
      </c>
      <c r="R12" s="213">
        <f t="shared" si="4"/>
        <v>3</v>
      </c>
      <c r="S12" s="214">
        <f t="shared" si="5"/>
        <v>0</v>
      </c>
    </row>
    <row r="13" spans="1:19" ht="15">
      <c r="A13" s="288"/>
      <c r="B13" s="203" t="s">
        <v>188</v>
      </c>
      <c r="C13" s="204">
        <v>121</v>
      </c>
      <c r="D13" s="205" t="s">
        <v>240</v>
      </c>
      <c r="E13" s="206" t="s">
        <v>236</v>
      </c>
      <c r="F13" s="207" t="s">
        <v>116</v>
      </c>
      <c r="G13" s="208">
        <v>13</v>
      </c>
      <c r="H13" s="209">
        <v>13</v>
      </c>
      <c r="I13" s="206">
        <v>9</v>
      </c>
      <c r="J13" s="209">
        <v>13</v>
      </c>
      <c r="K13" s="206"/>
      <c r="L13" s="210">
        <v>15</v>
      </c>
      <c r="M13" s="211">
        <f t="shared" si="6"/>
        <v>63</v>
      </c>
      <c r="N13" s="212">
        <f t="shared" si="0"/>
        <v>0</v>
      </c>
      <c r="O13" s="213">
        <f t="shared" si="1"/>
        <v>0</v>
      </c>
      <c r="P13" s="213">
        <f t="shared" si="2"/>
        <v>1</v>
      </c>
      <c r="Q13" s="215">
        <f t="shared" si="3"/>
        <v>3</v>
      </c>
      <c r="R13" s="213">
        <f t="shared" si="4"/>
        <v>0</v>
      </c>
      <c r="S13" s="214">
        <f t="shared" si="5"/>
        <v>0</v>
      </c>
    </row>
    <row r="14" spans="1:19" ht="15">
      <c r="A14" s="288"/>
      <c r="B14" s="203" t="s">
        <v>189</v>
      </c>
      <c r="C14" s="204">
        <v>124</v>
      </c>
      <c r="D14" s="205" t="s">
        <v>241</v>
      </c>
      <c r="E14" s="206" t="s">
        <v>236</v>
      </c>
      <c r="F14" s="207" t="s">
        <v>31</v>
      </c>
      <c r="G14" s="208">
        <v>10</v>
      </c>
      <c r="H14" s="209">
        <v>9</v>
      </c>
      <c r="I14" s="206">
        <v>15</v>
      </c>
      <c r="J14" s="209">
        <v>9</v>
      </c>
      <c r="K14" s="206">
        <v>10</v>
      </c>
      <c r="L14" s="210">
        <v>10</v>
      </c>
      <c r="M14" s="211">
        <f t="shared" si="6"/>
        <v>63</v>
      </c>
      <c r="N14" s="212">
        <f t="shared" si="0"/>
        <v>0</v>
      </c>
      <c r="O14" s="213">
        <f t="shared" si="1"/>
        <v>0</v>
      </c>
      <c r="P14" s="213">
        <f t="shared" si="2"/>
        <v>1</v>
      </c>
      <c r="Q14" s="215">
        <f t="shared" si="3"/>
        <v>0</v>
      </c>
      <c r="R14" s="213">
        <f t="shared" si="4"/>
        <v>0</v>
      </c>
      <c r="S14" s="214">
        <f t="shared" si="5"/>
        <v>3</v>
      </c>
    </row>
    <row r="15" spans="1:19" ht="15">
      <c r="A15" s="288"/>
      <c r="B15" s="203" t="s">
        <v>190</v>
      </c>
      <c r="C15" s="204">
        <v>134</v>
      </c>
      <c r="D15" s="205" t="s">
        <v>242</v>
      </c>
      <c r="E15" s="206" t="s">
        <v>231</v>
      </c>
      <c r="F15" s="207" t="s">
        <v>59</v>
      </c>
      <c r="G15" s="208">
        <v>9</v>
      </c>
      <c r="H15" s="209"/>
      <c r="I15" s="206">
        <v>10</v>
      </c>
      <c r="J15" s="209">
        <v>10</v>
      </c>
      <c r="K15" s="206"/>
      <c r="L15" s="210"/>
      <c r="M15" s="211">
        <f t="shared" si="6"/>
        <v>29</v>
      </c>
      <c r="N15" s="212">
        <f t="shared" si="0"/>
        <v>0</v>
      </c>
      <c r="O15" s="213">
        <f t="shared" si="1"/>
        <v>0</v>
      </c>
      <c r="P15" s="213">
        <f t="shared" si="2"/>
        <v>0</v>
      </c>
      <c r="Q15" s="213">
        <f t="shared" si="3"/>
        <v>0</v>
      </c>
      <c r="R15" s="213">
        <f t="shared" si="4"/>
        <v>0</v>
      </c>
      <c r="S15" s="214">
        <f t="shared" si="5"/>
        <v>2</v>
      </c>
    </row>
    <row r="16" spans="1:19" ht="15">
      <c r="A16" s="288"/>
      <c r="B16" s="203" t="s">
        <v>191</v>
      </c>
      <c r="C16" s="204">
        <v>125</v>
      </c>
      <c r="D16" s="205" t="s">
        <v>243</v>
      </c>
      <c r="E16" s="206" t="s">
        <v>236</v>
      </c>
      <c r="F16" s="207" t="s">
        <v>74</v>
      </c>
      <c r="G16" s="208">
        <v>15</v>
      </c>
      <c r="H16" s="209">
        <v>10</v>
      </c>
      <c r="I16" s="206"/>
      <c r="J16" s="209"/>
      <c r="K16" s="206"/>
      <c r="L16" s="210"/>
      <c r="M16" s="211">
        <f t="shared" si="6"/>
        <v>25</v>
      </c>
      <c r="N16" s="212">
        <f t="shared" si="0"/>
        <v>0</v>
      </c>
      <c r="O16" s="213">
        <f t="shared" si="1"/>
        <v>0</v>
      </c>
      <c r="P16" s="213">
        <f t="shared" si="2"/>
        <v>1</v>
      </c>
      <c r="Q16" s="213">
        <f t="shared" si="3"/>
        <v>0</v>
      </c>
      <c r="R16" s="213">
        <f t="shared" si="4"/>
        <v>0</v>
      </c>
      <c r="S16" s="214">
        <f t="shared" si="5"/>
        <v>1</v>
      </c>
    </row>
    <row r="17" spans="1:19" ht="15.75" thickBot="1">
      <c r="A17" s="289"/>
      <c r="B17" s="184" t="s">
        <v>192</v>
      </c>
      <c r="C17" s="185">
        <v>131</v>
      </c>
      <c r="D17" s="186" t="s">
        <v>244</v>
      </c>
      <c r="E17" s="187" t="s">
        <v>231</v>
      </c>
      <c r="F17" s="188" t="s">
        <v>59</v>
      </c>
      <c r="G17" s="189"/>
      <c r="H17" s="190"/>
      <c r="I17" s="187"/>
      <c r="J17" s="190"/>
      <c r="K17" s="187">
        <v>13</v>
      </c>
      <c r="L17" s="191"/>
      <c r="M17" s="192">
        <f t="shared" si="6"/>
        <v>13</v>
      </c>
      <c r="N17" s="216">
        <f t="shared" si="0"/>
        <v>0</v>
      </c>
      <c r="O17" s="217">
        <f t="shared" si="1"/>
        <v>0</v>
      </c>
      <c r="P17" s="217">
        <f t="shared" si="2"/>
        <v>0</v>
      </c>
      <c r="Q17" s="217">
        <f t="shared" si="3"/>
        <v>1</v>
      </c>
      <c r="R17" s="217">
        <f t="shared" si="4"/>
        <v>0</v>
      </c>
      <c r="S17" s="218">
        <f t="shared" si="5"/>
        <v>0</v>
      </c>
    </row>
    <row r="18" spans="1:19" ht="15">
      <c r="A18" s="290" t="s">
        <v>0</v>
      </c>
      <c r="B18" s="171" t="s">
        <v>184</v>
      </c>
      <c r="C18" s="172">
        <v>85</v>
      </c>
      <c r="D18" s="173" t="s">
        <v>245</v>
      </c>
      <c r="E18" s="174" t="s">
        <v>246</v>
      </c>
      <c r="F18" s="175" t="s">
        <v>2</v>
      </c>
      <c r="G18" s="219">
        <v>20</v>
      </c>
      <c r="H18" s="220">
        <v>20</v>
      </c>
      <c r="I18" s="174">
        <v>11</v>
      </c>
      <c r="J18" s="220">
        <v>20</v>
      </c>
      <c r="K18" s="174">
        <v>20</v>
      </c>
      <c r="L18" s="221">
        <v>20</v>
      </c>
      <c r="M18" s="180">
        <f t="shared" si="6"/>
        <v>111</v>
      </c>
      <c r="N18" s="222">
        <f t="shared" si="0"/>
        <v>5</v>
      </c>
      <c r="O18" s="223">
        <f t="shared" si="1"/>
        <v>0</v>
      </c>
      <c r="P18" s="223">
        <f t="shared" si="2"/>
        <v>0</v>
      </c>
      <c r="Q18" s="223">
        <f t="shared" si="3"/>
        <v>0</v>
      </c>
      <c r="R18" s="223">
        <f t="shared" si="4"/>
        <v>1</v>
      </c>
      <c r="S18" s="224">
        <f t="shared" si="5"/>
        <v>0</v>
      </c>
    </row>
    <row r="19" spans="1:19" ht="15">
      <c r="A19" s="291"/>
      <c r="B19" s="203" t="s">
        <v>185</v>
      </c>
      <c r="C19" s="204">
        <v>89</v>
      </c>
      <c r="D19" s="205" t="s">
        <v>247</v>
      </c>
      <c r="E19" s="206" t="s">
        <v>248</v>
      </c>
      <c r="F19" s="207" t="s">
        <v>31</v>
      </c>
      <c r="G19" s="208">
        <v>17</v>
      </c>
      <c r="H19" s="209">
        <v>15</v>
      </c>
      <c r="I19" s="206">
        <v>17</v>
      </c>
      <c r="J19" s="209">
        <v>17</v>
      </c>
      <c r="K19" s="206">
        <v>15</v>
      </c>
      <c r="L19" s="210">
        <v>15</v>
      </c>
      <c r="M19" s="211">
        <f t="shared" si="6"/>
        <v>96</v>
      </c>
      <c r="N19" s="212">
        <f t="shared" si="0"/>
        <v>0</v>
      </c>
      <c r="O19" s="213">
        <f t="shared" si="1"/>
        <v>3</v>
      </c>
      <c r="P19" s="213">
        <f t="shared" si="2"/>
        <v>3</v>
      </c>
      <c r="Q19" s="213">
        <f t="shared" si="3"/>
        <v>0</v>
      </c>
      <c r="R19" s="213">
        <f t="shared" si="4"/>
        <v>0</v>
      </c>
      <c r="S19" s="214">
        <f t="shared" si="5"/>
        <v>0</v>
      </c>
    </row>
    <row r="20" spans="1:19" ht="15">
      <c r="A20" s="291"/>
      <c r="B20" s="203" t="s">
        <v>186</v>
      </c>
      <c r="C20" s="204">
        <v>95</v>
      </c>
      <c r="D20" s="205" t="s">
        <v>249</v>
      </c>
      <c r="E20" s="206" t="s">
        <v>236</v>
      </c>
      <c r="F20" s="207" t="s">
        <v>35</v>
      </c>
      <c r="G20" s="208">
        <v>10</v>
      </c>
      <c r="H20" s="209">
        <v>17</v>
      </c>
      <c r="I20" s="206">
        <v>15</v>
      </c>
      <c r="J20" s="209">
        <v>15</v>
      </c>
      <c r="K20" s="206">
        <v>17</v>
      </c>
      <c r="L20" s="210">
        <v>8</v>
      </c>
      <c r="M20" s="211">
        <f t="shared" si="6"/>
        <v>82</v>
      </c>
      <c r="N20" s="212">
        <f t="shared" si="0"/>
        <v>0</v>
      </c>
      <c r="O20" s="213">
        <f t="shared" si="1"/>
        <v>2</v>
      </c>
      <c r="P20" s="213">
        <f t="shared" si="2"/>
        <v>2</v>
      </c>
      <c r="Q20" s="213">
        <f t="shared" si="3"/>
        <v>0</v>
      </c>
      <c r="R20" s="213">
        <f t="shared" si="4"/>
        <v>0</v>
      </c>
      <c r="S20" s="214">
        <f t="shared" si="5"/>
        <v>1</v>
      </c>
    </row>
    <row r="21" spans="1:19" ht="15">
      <c r="A21" s="291"/>
      <c r="B21" s="203" t="s">
        <v>187</v>
      </c>
      <c r="C21" s="204">
        <v>90</v>
      </c>
      <c r="D21" s="205" t="s">
        <v>250</v>
      </c>
      <c r="E21" s="206" t="s">
        <v>236</v>
      </c>
      <c r="F21" s="207" t="s">
        <v>31</v>
      </c>
      <c r="G21" s="208">
        <v>15</v>
      </c>
      <c r="H21" s="209">
        <v>10</v>
      </c>
      <c r="I21" s="206">
        <v>20</v>
      </c>
      <c r="J21" s="209">
        <v>6</v>
      </c>
      <c r="K21" s="206">
        <v>9</v>
      </c>
      <c r="L21" s="210">
        <v>17</v>
      </c>
      <c r="M21" s="211">
        <f t="shared" si="6"/>
        <v>77</v>
      </c>
      <c r="N21" s="212">
        <f t="shared" si="0"/>
        <v>1</v>
      </c>
      <c r="O21" s="213">
        <f t="shared" si="1"/>
        <v>1</v>
      </c>
      <c r="P21" s="213">
        <f t="shared" si="2"/>
        <v>1</v>
      </c>
      <c r="Q21" s="213">
        <f t="shared" si="3"/>
        <v>0</v>
      </c>
      <c r="R21" s="213">
        <f t="shared" si="4"/>
        <v>0</v>
      </c>
      <c r="S21" s="214">
        <f t="shared" si="5"/>
        <v>1</v>
      </c>
    </row>
    <row r="22" spans="1:19" ht="15">
      <c r="A22" s="291"/>
      <c r="B22" s="203" t="s">
        <v>188</v>
      </c>
      <c r="C22" s="204">
        <v>86</v>
      </c>
      <c r="D22" s="205" t="s">
        <v>251</v>
      </c>
      <c r="E22" s="206" t="s">
        <v>236</v>
      </c>
      <c r="F22" s="207" t="s">
        <v>27</v>
      </c>
      <c r="G22" s="208">
        <v>13</v>
      </c>
      <c r="H22" s="209">
        <v>11</v>
      </c>
      <c r="I22" s="206">
        <v>9</v>
      </c>
      <c r="J22" s="209">
        <v>10</v>
      </c>
      <c r="K22" s="206">
        <v>8</v>
      </c>
      <c r="L22" s="210">
        <v>13</v>
      </c>
      <c r="M22" s="211">
        <f t="shared" si="6"/>
        <v>64</v>
      </c>
      <c r="N22" s="212">
        <f t="shared" si="0"/>
        <v>0</v>
      </c>
      <c r="O22" s="213">
        <f t="shared" si="1"/>
        <v>0</v>
      </c>
      <c r="P22" s="213">
        <f t="shared" si="2"/>
        <v>0</v>
      </c>
      <c r="Q22" s="213">
        <f t="shared" si="3"/>
        <v>2</v>
      </c>
      <c r="R22" s="213">
        <f t="shared" si="4"/>
        <v>1</v>
      </c>
      <c r="S22" s="214">
        <f t="shared" si="5"/>
        <v>1</v>
      </c>
    </row>
    <row r="23" spans="1:19" ht="15">
      <c r="A23" s="291"/>
      <c r="B23" s="203" t="s">
        <v>189</v>
      </c>
      <c r="C23" s="204">
        <v>96</v>
      </c>
      <c r="D23" s="205" t="s">
        <v>252</v>
      </c>
      <c r="E23" s="206" t="s">
        <v>234</v>
      </c>
      <c r="F23" s="207" t="s">
        <v>2</v>
      </c>
      <c r="G23" s="208">
        <v>9</v>
      </c>
      <c r="H23" s="209">
        <v>7</v>
      </c>
      <c r="I23" s="206">
        <v>13</v>
      </c>
      <c r="J23" s="209">
        <v>9</v>
      </c>
      <c r="K23" s="206">
        <v>13</v>
      </c>
      <c r="L23" s="210">
        <v>9</v>
      </c>
      <c r="M23" s="211">
        <f t="shared" si="6"/>
        <v>60</v>
      </c>
      <c r="N23" s="212">
        <f t="shared" si="0"/>
        <v>0</v>
      </c>
      <c r="O23" s="213">
        <f t="shared" si="1"/>
        <v>0</v>
      </c>
      <c r="P23" s="213">
        <f t="shared" si="2"/>
        <v>0</v>
      </c>
      <c r="Q23" s="213">
        <f t="shared" si="3"/>
        <v>2</v>
      </c>
      <c r="R23" s="213">
        <f t="shared" si="4"/>
        <v>0</v>
      </c>
      <c r="S23" s="214">
        <f t="shared" si="5"/>
        <v>0</v>
      </c>
    </row>
    <row r="24" spans="1:19" ht="15">
      <c r="A24" s="291"/>
      <c r="B24" s="203" t="s">
        <v>190</v>
      </c>
      <c r="C24" s="204">
        <v>100</v>
      </c>
      <c r="D24" s="205" t="s">
        <v>253</v>
      </c>
      <c r="E24" s="206" t="s">
        <v>254</v>
      </c>
      <c r="F24" s="207" t="s">
        <v>2</v>
      </c>
      <c r="G24" s="208">
        <v>11</v>
      </c>
      <c r="H24" s="209"/>
      <c r="I24" s="206">
        <v>10</v>
      </c>
      <c r="J24" s="209">
        <v>13</v>
      </c>
      <c r="K24" s="206">
        <v>10</v>
      </c>
      <c r="L24" s="210">
        <v>11</v>
      </c>
      <c r="M24" s="211">
        <f t="shared" si="6"/>
        <v>55</v>
      </c>
      <c r="N24" s="212">
        <f t="shared" si="0"/>
        <v>0</v>
      </c>
      <c r="O24" s="213">
        <f t="shared" si="1"/>
        <v>0</v>
      </c>
      <c r="P24" s="213">
        <f t="shared" si="2"/>
        <v>0</v>
      </c>
      <c r="Q24" s="213">
        <f t="shared" si="3"/>
        <v>1</v>
      </c>
      <c r="R24" s="213">
        <f t="shared" si="4"/>
        <v>2</v>
      </c>
      <c r="S24" s="214">
        <f t="shared" si="5"/>
        <v>2</v>
      </c>
    </row>
    <row r="25" spans="1:19" ht="15">
      <c r="A25" s="291"/>
      <c r="B25" s="203" t="s">
        <v>191</v>
      </c>
      <c r="C25" s="204">
        <v>94</v>
      </c>
      <c r="D25" s="205" t="s">
        <v>255</v>
      </c>
      <c r="E25" s="206" t="s">
        <v>231</v>
      </c>
      <c r="F25" s="207" t="s">
        <v>27</v>
      </c>
      <c r="G25" s="208"/>
      <c r="H25" s="209">
        <v>6</v>
      </c>
      <c r="I25" s="206">
        <v>8</v>
      </c>
      <c r="J25" s="209">
        <v>5</v>
      </c>
      <c r="K25" s="206"/>
      <c r="L25" s="210">
        <v>10</v>
      </c>
      <c r="M25" s="211">
        <f t="shared" si="6"/>
        <v>29</v>
      </c>
      <c r="N25" s="212">
        <f t="shared" si="0"/>
        <v>0</v>
      </c>
      <c r="O25" s="213">
        <f t="shared" si="1"/>
        <v>0</v>
      </c>
      <c r="P25" s="213">
        <f t="shared" si="2"/>
        <v>0</v>
      </c>
      <c r="Q25" s="213">
        <f t="shared" si="3"/>
        <v>0</v>
      </c>
      <c r="R25" s="213">
        <f t="shared" si="4"/>
        <v>0</v>
      </c>
      <c r="S25" s="214">
        <f t="shared" si="5"/>
        <v>1</v>
      </c>
    </row>
    <row r="26" spans="1:19" ht="15">
      <c r="A26" s="291"/>
      <c r="B26" s="203" t="s">
        <v>192</v>
      </c>
      <c r="C26" s="204">
        <v>97</v>
      </c>
      <c r="D26" s="205" t="s">
        <v>256</v>
      </c>
      <c r="E26" s="206" t="s">
        <v>231</v>
      </c>
      <c r="F26" s="207" t="s">
        <v>59</v>
      </c>
      <c r="G26" s="208"/>
      <c r="H26" s="209">
        <v>9</v>
      </c>
      <c r="I26" s="206"/>
      <c r="J26" s="209"/>
      <c r="K26" s="206">
        <v>11</v>
      </c>
      <c r="L26" s="210"/>
      <c r="M26" s="211">
        <f t="shared" si="6"/>
        <v>20</v>
      </c>
      <c r="N26" s="212">
        <f t="shared" si="0"/>
        <v>0</v>
      </c>
      <c r="O26" s="213">
        <f t="shared" si="1"/>
        <v>0</v>
      </c>
      <c r="P26" s="213">
        <f t="shared" si="2"/>
        <v>0</v>
      </c>
      <c r="Q26" s="213">
        <f t="shared" si="3"/>
        <v>0</v>
      </c>
      <c r="R26" s="213">
        <f t="shared" si="4"/>
        <v>1</v>
      </c>
      <c r="S26" s="214">
        <f t="shared" si="5"/>
        <v>0</v>
      </c>
    </row>
    <row r="27" spans="1:19" ht="15">
      <c r="A27" s="291"/>
      <c r="B27" s="203" t="s">
        <v>193</v>
      </c>
      <c r="C27" s="204">
        <v>98</v>
      </c>
      <c r="D27" s="205" t="s">
        <v>257</v>
      </c>
      <c r="E27" s="206" t="s">
        <v>231</v>
      </c>
      <c r="F27" s="207" t="s">
        <v>116</v>
      </c>
      <c r="G27" s="208"/>
      <c r="H27" s="209"/>
      <c r="I27" s="206"/>
      <c r="J27" s="209">
        <v>7</v>
      </c>
      <c r="K27" s="206">
        <v>6</v>
      </c>
      <c r="L27" s="210">
        <v>6</v>
      </c>
      <c r="M27" s="211">
        <f t="shared" si="6"/>
        <v>19</v>
      </c>
      <c r="N27" s="212">
        <f t="shared" si="0"/>
        <v>0</v>
      </c>
      <c r="O27" s="213">
        <f t="shared" si="1"/>
        <v>0</v>
      </c>
      <c r="P27" s="213">
        <f t="shared" si="2"/>
        <v>0</v>
      </c>
      <c r="Q27" s="213">
        <f t="shared" si="3"/>
        <v>0</v>
      </c>
      <c r="R27" s="213">
        <f t="shared" si="4"/>
        <v>0</v>
      </c>
      <c r="S27" s="214">
        <f t="shared" si="5"/>
        <v>0</v>
      </c>
    </row>
    <row r="28" spans="1:19" ht="15">
      <c r="A28" s="291"/>
      <c r="B28" s="203" t="s">
        <v>194</v>
      </c>
      <c r="C28" s="204">
        <v>109</v>
      </c>
      <c r="D28" s="205" t="s">
        <v>258</v>
      </c>
      <c r="E28" s="206" t="s">
        <v>234</v>
      </c>
      <c r="F28" s="207" t="s">
        <v>2</v>
      </c>
      <c r="G28" s="208"/>
      <c r="H28" s="209"/>
      <c r="I28" s="206"/>
      <c r="J28" s="209">
        <v>8</v>
      </c>
      <c r="K28" s="206">
        <v>7</v>
      </c>
      <c r="L28" s="210"/>
      <c r="M28" s="211">
        <f t="shared" si="6"/>
        <v>15</v>
      </c>
      <c r="N28" s="212">
        <f t="shared" si="0"/>
        <v>0</v>
      </c>
      <c r="O28" s="213">
        <f t="shared" si="1"/>
        <v>0</v>
      </c>
      <c r="P28" s="213">
        <f t="shared" si="2"/>
        <v>0</v>
      </c>
      <c r="Q28" s="213">
        <f t="shared" si="3"/>
        <v>0</v>
      </c>
      <c r="R28" s="213">
        <f t="shared" si="4"/>
        <v>0</v>
      </c>
      <c r="S28" s="214">
        <f t="shared" si="5"/>
        <v>0</v>
      </c>
    </row>
    <row r="29" spans="1:19" ht="15">
      <c r="A29" s="291"/>
      <c r="B29" s="203" t="s">
        <v>195</v>
      </c>
      <c r="C29" s="204">
        <v>93</v>
      </c>
      <c r="D29" s="205" t="s">
        <v>259</v>
      </c>
      <c r="E29" s="206" t="s">
        <v>254</v>
      </c>
      <c r="F29" s="207" t="s">
        <v>27</v>
      </c>
      <c r="G29" s="208"/>
      <c r="H29" s="209">
        <v>13</v>
      </c>
      <c r="I29" s="206"/>
      <c r="J29" s="209"/>
      <c r="K29" s="206"/>
      <c r="L29" s="210"/>
      <c r="M29" s="211">
        <f t="shared" si="6"/>
        <v>13</v>
      </c>
      <c r="N29" s="212">
        <f t="shared" si="0"/>
        <v>0</v>
      </c>
      <c r="O29" s="213">
        <f t="shared" si="1"/>
        <v>0</v>
      </c>
      <c r="P29" s="213">
        <f t="shared" si="2"/>
        <v>0</v>
      </c>
      <c r="Q29" s="225">
        <f t="shared" si="3"/>
        <v>1</v>
      </c>
      <c r="R29" s="213">
        <f t="shared" si="4"/>
        <v>0</v>
      </c>
      <c r="S29" s="214">
        <f t="shared" si="5"/>
        <v>0</v>
      </c>
    </row>
    <row r="30" spans="1:19" ht="15">
      <c r="A30" s="291"/>
      <c r="B30" s="203" t="s">
        <v>196</v>
      </c>
      <c r="C30" s="204">
        <v>91</v>
      </c>
      <c r="D30" s="205" t="s">
        <v>260</v>
      </c>
      <c r="E30" s="206" t="s">
        <v>236</v>
      </c>
      <c r="F30" s="207" t="s">
        <v>116</v>
      </c>
      <c r="G30" s="208">
        <v>8</v>
      </c>
      <c r="H30" s="209">
        <v>5</v>
      </c>
      <c r="I30" s="206"/>
      <c r="J30" s="209"/>
      <c r="K30" s="206"/>
      <c r="L30" s="210"/>
      <c r="M30" s="211">
        <f t="shared" si="6"/>
        <v>13</v>
      </c>
      <c r="N30" s="212">
        <f t="shared" si="0"/>
        <v>0</v>
      </c>
      <c r="O30" s="213">
        <f t="shared" si="1"/>
        <v>0</v>
      </c>
      <c r="P30" s="213">
        <f t="shared" si="2"/>
        <v>0</v>
      </c>
      <c r="Q30" s="225">
        <f t="shared" si="3"/>
        <v>0</v>
      </c>
      <c r="R30" s="213">
        <f t="shared" si="4"/>
        <v>0</v>
      </c>
      <c r="S30" s="214">
        <f t="shared" si="5"/>
        <v>0</v>
      </c>
    </row>
    <row r="31" spans="1:19" ht="15">
      <c r="A31" s="292"/>
      <c r="B31" s="226" t="s">
        <v>197</v>
      </c>
      <c r="C31" s="227">
        <v>108</v>
      </c>
      <c r="D31" s="228" t="s">
        <v>261</v>
      </c>
      <c r="E31" s="229" t="s">
        <v>236</v>
      </c>
      <c r="F31" s="207" t="s">
        <v>2</v>
      </c>
      <c r="G31" s="230"/>
      <c r="H31" s="231"/>
      <c r="I31" s="229"/>
      <c r="J31" s="231">
        <v>11</v>
      </c>
      <c r="K31" s="229"/>
      <c r="L31" s="232"/>
      <c r="M31" s="211">
        <f t="shared" si="6"/>
        <v>11</v>
      </c>
      <c r="N31" s="212">
        <f t="shared" si="0"/>
        <v>0</v>
      </c>
      <c r="O31" s="213">
        <f t="shared" si="1"/>
        <v>0</v>
      </c>
      <c r="P31" s="213">
        <f t="shared" si="2"/>
        <v>0</v>
      </c>
      <c r="Q31" s="213">
        <f t="shared" si="3"/>
        <v>0</v>
      </c>
      <c r="R31" s="213">
        <f t="shared" si="4"/>
        <v>1</v>
      </c>
      <c r="S31" s="214">
        <f t="shared" si="5"/>
        <v>0</v>
      </c>
    </row>
    <row r="32" spans="1:19" ht="15">
      <c r="A32" s="292"/>
      <c r="B32" s="226" t="s">
        <v>198</v>
      </c>
      <c r="C32" s="227">
        <v>92</v>
      </c>
      <c r="D32" s="228" t="s">
        <v>262</v>
      </c>
      <c r="E32" s="229" t="s">
        <v>254</v>
      </c>
      <c r="F32" s="233" t="s">
        <v>27</v>
      </c>
      <c r="G32" s="230"/>
      <c r="H32" s="231">
        <v>8</v>
      </c>
      <c r="I32" s="229"/>
      <c r="J32" s="231"/>
      <c r="K32" s="229"/>
      <c r="L32" s="232"/>
      <c r="M32" s="211">
        <f t="shared" si="6"/>
        <v>8</v>
      </c>
      <c r="N32" s="212">
        <f t="shared" si="0"/>
        <v>0</v>
      </c>
      <c r="O32" s="213">
        <f t="shared" si="1"/>
        <v>0</v>
      </c>
      <c r="P32" s="213">
        <f t="shared" si="2"/>
        <v>0</v>
      </c>
      <c r="Q32" s="213">
        <f t="shared" si="3"/>
        <v>0</v>
      </c>
      <c r="R32" s="213">
        <f t="shared" si="4"/>
        <v>0</v>
      </c>
      <c r="S32" s="214">
        <f t="shared" si="5"/>
        <v>0</v>
      </c>
    </row>
    <row r="33" spans="1:19" ht="15.75" thickBot="1">
      <c r="A33" s="293"/>
      <c r="B33" s="226" t="s">
        <v>199</v>
      </c>
      <c r="C33" s="227">
        <v>113</v>
      </c>
      <c r="D33" s="228" t="s">
        <v>290</v>
      </c>
      <c r="E33" s="229" t="s">
        <v>236</v>
      </c>
      <c r="F33" s="233" t="s">
        <v>116</v>
      </c>
      <c r="G33" s="230"/>
      <c r="H33" s="231"/>
      <c r="I33" s="229"/>
      <c r="J33" s="231"/>
      <c r="K33" s="229"/>
      <c r="L33" s="232">
        <v>7</v>
      </c>
      <c r="M33" s="192">
        <f t="shared" si="6"/>
        <v>7</v>
      </c>
      <c r="N33" s="216">
        <f t="shared" si="0"/>
        <v>0</v>
      </c>
      <c r="O33" s="217">
        <f t="shared" si="1"/>
        <v>0</v>
      </c>
      <c r="P33" s="217">
        <f t="shared" si="2"/>
        <v>0</v>
      </c>
      <c r="Q33" s="217">
        <f t="shared" si="3"/>
        <v>0</v>
      </c>
      <c r="R33" s="217">
        <f t="shared" si="4"/>
        <v>0</v>
      </c>
      <c r="S33" s="218">
        <f t="shared" si="5"/>
        <v>0</v>
      </c>
    </row>
    <row r="34" spans="1:19" ht="15">
      <c r="A34" s="294" t="s">
        <v>10</v>
      </c>
      <c r="B34" s="196" t="s">
        <v>184</v>
      </c>
      <c r="C34" s="197">
        <v>52</v>
      </c>
      <c r="D34" s="198" t="s">
        <v>263</v>
      </c>
      <c r="E34" s="234" t="s">
        <v>231</v>
      </c>
      <c r="F34" s="235" t="s">
        <v>74</v>
      </c>
      <c r="G34" s="176">
        <v>20</v>
      </c>
      <c r="H34" s="177">
        <v>20</v>
      </c>
      <c r="I34" s="178">
        <v>15</v>
      </c>
      <c r="J34" s="177">
        <v>11</v>
      </c>
      <c r="K34" s="178">
        <v>13</v>
      </c>
      <c r="L34" s="179">
        <v>8</v>
      </c>
      <c r="M34" s="180">
        <f t="shared" si="6"/>
        <v>87</v>
      </c>
      <c r="N34" s="222">
        <f t="shared" si="0"/>
        <v>2</v>
      </c>
      <c r="O34" s="223">
        <f t="shared" si="1"/>
        <v>0</v>
      </c>
      <c r="P34" s="223">
        <f t="shared" si="2"/>
        <v>1</v>
      </c>
      <c r="Q34" s="223">
        <f t="shared" si="3"/>
        <v>1</v>
      </c>
      <c r="R34" s="223">
        <f t="shared" si="4"/>
        <v>1</v>
      </c>
      <c r="S34" s="224">
        <f t="shared" si="5"/>
        <v>0</v>
      </c>
    </row>
    <row r="35" spans="1:19" ht="15">
      <c r="A35" s="295"/>
      <c r="B35" s="203" t="s">
        <v>185</v>
      </c>
      <c r="C35" s="204">
        <v>41</v>
      </c>
      <c r="D35" s="205" t="s">
        <v>264</v>
      </c>
      <c r="E35" s="236" t="s">
        <v>231</v>
      </c>
      <c r="F35" s="237" t="s">
        <v>27</v>
      </c>
      <c r="G35" s="208">
        <v>17</v>
      </c>
      <c r="H35" s="209">
        <v>10</v>
      </c>
      <c r="I35" s="206">
        <v>17</v>
      </c>
      <c r="J35" s="209">
        <v>7</v>
      </c>
      <c r="K35" s="206">
        <v>17</v>
      </c>
      <c r="L35" s="210">
        <v>13</v>
      </c>
      <c r="M35" s="211">
        <f t="shared" si="6"/>
        <v>81</v>
      </c>
      <c r="N35" s="212">
        <f t="shared" si="0"/>
        <v>0</v>
      </c>
      <c r="O35" s="213">
        <f t="shared" si="1"/>
        <v>3</v>
      </c>
      <c r="P35" s="213">
        <f t="shared" si="2"/>
        <v>0</v>
      </c>
      <c r="Q35" s="213">
        <f t="shared" si="3"/>
        <v>1</v>
      </c>
      <c r="R35" s="213">
        <f t="shared" si="4"/>
        <v>0</v>
      </c>
      <c r="S35" s="214">
        <f t="shared" si="5"/>
        <v>1</v>
      </c>
    </row>
    <row r="36" spans="1:19" ht="15">
      <c r="A36" s="295"/>
      <c r="B36" s="203" t="s">
        <v>186</v>
      </c>
      <c r="C36" s="204">
        <v>61</v>
      </c>
      <c r="D36" s="205" t="s">
        <v>265</v>
      </c>
      <c r="E36" s="236" t="s">
        <v>254</v>
      </c>
      <c r="F36" s="237" t="s">
        <v>31</v>
      </c>
      <c r="G36" s="208"/>
      <c r="H36" s="209"/>
      <c r="I36" s="206">
        <v>20</v>
      </c>
      <c r="J36" s="209">
        <v>20</v>
      </c>
      <c r="K36" s="206">
        <v>15</v>
      </c>
      <c r="L36" s="210">
        <v>17</v>
      </c>
      <c r="M36" s="211">
        <f t="shared" si="6"/>
        <v>72</v>
      </c>
      <c r="N36" s="212">
        <f t="shared" si="0"/>
        <v>2</v>
      </c>
      <c r="O36" s="213">
        <f t="shared" si="1"/>
        <v>1</v>
      </c>
      <c r="P36" s="213">
        <f t="shared" si="2"/>
        <v>1</v>
      </c>
      <c r="Q36" s="213">
        <f t="shared" si="3"/>
        <v>0</v>
      </c>
      <c r="R36" s="213">
        <f t="shared" si="4"/>
        <v>0</v>
      </c>
      <c r="S36" s="214">
        <f t="shared" si="5"/>
        <v>0</v>
      </c>
    </row>
    <row r="37" spans="1:19" ht="15">
      <c r="A37" s="295"/>
      <c r="B37" s="203" t="s">
        <v>187</v>
      </c>
      <c r="C37" s="204">
        <v>53</v>
      </c>
      <c r="D37" s="205" t="s">
        <v>266</v>
      </c>
      <c r="E37" s="236" t="s">
        <v>254</v>
      </c>
      <c r="F37" s="237" t="s">
        <v>74</v>
      </c>
      <c r="G37" s="208"/>
      <c r="H37" s="209">
        <v>11</v>
      </c>
      <c r="I37" s="206">
        <v>10</v>
      </c>
      <c r="J37" s="209">
        <v>15</v>
      </c>
      <c r="K37" s="206">
        <v>10</v>
      </c>
      <c r="L37" s="210">
        <v>20</v>
      </c>
      <c r="M37" s="211">
        <f t="shared" si="6"/>
        <v>66</v>
      </c>
      <c r="N37" s="212">
        <f t="shared" si="0"/>
        <v>1</v>
      </c>
      <c r="O37" s="213">
        <f t="shared" si="1"/>
        <v>0</v>
      </c>
      <c r="P37" s="213">
        <f t="shared" si="2"/>
        <v>1</v>
      </c>
      <c r="Q37" s="213">
        <f t="shared" si="3"/>
        <v>0</v>
      </c>
      <c r="R37" s="213">
        <f t="shared" si="4"/>
        <v>1</v>
      </c>
      <c r="S37" s="214">
        <f t="shared" si="5"/>
        <v>2</v>
      </c>
    </row>
    <row r="38" spans="1:19" ht="15">
      <c r="A38" s="295"/>
      <c r="B38" s="203" t="s">
        <v>188</v>
      </c>
      <c r="C38" s="204">
        <v>44</v>
      </c>
      <c r="D38" s="205" t="s">
        <v>267</v>
      </c>
      <c r="E38" s="236" t="s">
        <v>236</v>
      </c>
      <c r="F38" s="237" t="s">
        <v>27</v>
      </c>
      <c r="G38" s="208"/>
      <c r="H38" s="209">
        <v>13</v>
      </c>
      <c r="I38" s="206">
        <v>9</v>
      </c>
      <c r="J38" s="209">
        <v>17</v>
      </c>
      <c r="K38" s="206">
        <v>8</v>
      </c>
      <c r="L38" s="210">
        <v>10</v>
      </c>
      <c r="M38" s="211">
        <f t="shared" si="6"/>
        <v>57</v>
      </c>
      <c r="N38" s="212">
        <f t="shared" si="0"/>
        <v>0</v>
      </c>
      <c r="O38" s="213">
        <f t="shared" si="1"/>
        <v>1</v>
      </c>
      <c r="P38" s="213">
        <f t="shared" si="2"/>
        <v>0</v>
      </c>
      <c r="Q38" s="213">
        <f t="shared" si="3"/>
        <v>1</v>
      </c>
      <c r="R38" s="213">
        <f t="shared" si="4"/>
        <v>0</v>
      </c>
      <c r="S38" s="214">
        <f t="shared" si="5"/>
        <v>1</v>
      </c>
    </row>
    <row r="39" spans="1:19" ht="15">
      <c r="A39" s="296"/>
      <c r="B39" s="226" t="s">
        <v>189</v>
      </c>
      <c r="C39" s="227">
        <v>48</v>
      </c>
      <c r="D39" s="228" t="s">
        <v>268</v>
      </c>
      <c r="E39" s="238" t="s">
        <v>231</v>
      </c>
      <c r="F39" s="239" t="s">
        <v>27</v>
      </c>
      <c r="G39" s="230">
        <v>11</v>
      </c>
      <c r="H39" s="231">
        <v>8</v>
      </c>
      <c r="I39" s="229">
        <v>11</v>
      </c>
      <c r="J39" s="231">
        <v>8</v>
      </c>
      <c r="K39" s="229">
        <v>9</v>
      </c>
      <c r="L39" s="232">
        <v>9</v>
      </c>
      <c r="M39" s="211">
        <f t="shared" si="6"/>
        <v>56</v>
      </c>
      <c r="N39" s="212">
        <f t="shared" si="0"/>
        <v>0</v>
      </c>
      <c r="O39" s="213">
        <f t="shared" si="1"/>
        <v>0</v>
      </c>
      <c r="P39" s="213">
        <f t="shared" si="2"/>
        <v>0</v>
      </c>
      <c r="Q39" s="213">
        <f t="shared" si="3"/>
        <v>0</v>
      </c>
      <c r="R39" s="213">
        <f t="shared" si="4"/>
        <v>2</v>
      </c>
      <c r="S39" s="214">
        <f t="shared" si="5"/>
        <v>0</v>
      </c>
    </row>
    <row r="40" spans="1:19" ht="15">
      <c r="A40" s="296"/>
      <c r="B40" s="226" t="s">
        <v>190</v>
      </c>
      <c r="C40" s="227">
        <v>46</v>
      </c>
      <c r="D40" s="228" t="s">
        <v>269</v>
      </c>
      <c r="E40" s="238" t="s">
        <v>231</v>
      </c>
      <c r="F40" s="239" t="s">
        <v>35</v>
      </c>
      <c r="G40" s="230">
        <v>15</v>
      </c>
      <c r="H40" s="231">
        <v>7</v>
      </c>
      <c r="I40" s="229">
        <v>13</v>
      </c>
      <c r="J40" s="231">
        <v>6</v>
      </c>
      <c r="K40" s="229">
        <v>7</v>
      </c>
      <c r="L40" s="232">
        <v>7</v>
      </c>
      <c r="M40" s="211">
        <f t="shared" si="6"/>
        <v>55</v>
      </c>
      <c r="N40" s="212">
        <f t="shared" si="0"/>
        <v>0</v>
      </c>
      <c r="O40" s="213">
        <f t="shared" si="1"/>
        <v>0</v>
      </c>
      <c r="P40" s="213">
        <f t="shared" si="2"/>
        <v>1</v>
      </c>
      <c r="Q40" s="213">
        <f t="shared" si="3"/>
        <v>1</v>
      </c>
      <c r="R40" s="213">
        <f t="shared" si="4"/>
        <v>0</v>
      </c>
      <c r="S40" s="214">
        <f t="shared" si="5"/>
        <v>0</v>
      </c>
    </row>
    <row r="41" spans="1:19" ht="15">
      <c r="A41" s="296"/>
      <c r="B41" s="226" t="s">
        <v>191</v>
      </c>
      <c r="C41" s="227">
        <v>57</v>
      </c>
      <c r="D41" s="228" t="s">
        <v>270</v>
      </c>
      <c r="E41" s="238" t="s">
        <v>231</v>
      </c>
      <c r="F41" s="239" t="s">
        <v>59</v>
      </c>
      <c r="G41" s="230"/>
      <c r="H41" s="231">
        <v>15</v>
      </c>
      <c r="I41" s="229"/>
      <c r="J41" s="231">
        <v>13</v>
      </c>
      <c r="K41" s="229">
        <v>20</v>
      </c>
      <c r="L41" s="232"/>
      <c r="M41" s="240">
        <f t="shared" si="6"/>
        <v>48</v>
      </c>
      <c r="N41" s="212">
        <f t="shared" si="0"/>
        <v>1</v>
      </c>
      <c r="O41" s="213">
        <f t="shared" si="1"/>
        <v>0</v>
      </c>
      <c r="P41" s="213">
        <f t="shared" si="2"/>
        <v>1</v>
      </c>
      <c r="Q41" s="213">
        <f t="shared" si="3"/>
        <v>1</v>
      </c>
      <c r="R41" s="213">
        <f t="shared" si="4"/>
        <v>0</v>
      </c>
      <c r="S41" s="214">
        <f t="shared" si="5"/>
        <v>0</v>
      </c>
    </row>
    <row r="42" spans="1:19" ht="15">
      <c r="A42" s="296"/>
      <c r="B42" s="226" t="s">
        <v>192</v>
      </c>
      <c r="C42" s="227">
        <v>47</v>
      </c>
      <c r="D42" s="228" t="s">
        <v>271</v>
      </c>
      <c r="E42" s="238" t="s">
        <v>272</v>
      </c>
      <c r="F42" s="239" t="s">
        <v>27</v>
      </c>
      <c r="G42" s="230"/>
      <c r="H42" s="231">
        <v>17</v>
      </c>
      <c r="I42" s="229"/>
      <c r="J42" s="231"/>
      <c r="K42" s="229"/>
      <c r="L42" s="232">
        <v>15</v>
      </c>
      <c r="M42" s="240">
        <f t="shared" si="6"/>
        <v>32</v>
      </c>
      <c r="N42" s="212">
        <f t="shared" si="0"/>
        <v>0</v>
      </c>
      <c r="O42" s="241">
        <f t="shared" si="1"/>
        <v>1</v>
      </c>
      <c r="P42" s="213">
        <f t="shared" si="2"/>
        <v>1</v>
      </c>
      <c r="Q42" s="213">
        <f t="shared" si="3"/>
        <v>0</v>
      </c>
      <c r="R42" s="213">
        <f t="shared" si="4"/>
        <v>0</v>
      </c>
      <c r="S42" s="214">
        <f t="shared" si="5"/>
        <v>0</v>
      </c>
    </row>
    <row r="43" spans="1:19" ht="15">
      <c r="A43" s="296"/>
      <c r="B43" s="226" t="s">
        <v>193</v>
      </c>
      <c r="C43" s="227">
        <v>43</v>
      </c>
      <c r="D43" s="228" t="s">
        <v>273</v>
      </c>
      <c r="E43" s="238" t="s">
        <v>231</v>
      </c>
      <c r="F43" s="239" t="s">
        <v>27</v>
      </c>
      <c r="G43" s="230">
        <v>13</v>
      </c>
      <c r="H43" s="231">
        <v>4</v>
      </c>
      <c r="I43" s="229">
        <v>8</v>
      </c>
      <c r="J43" s="231"/>
      <c r="K43" s="229">
        <v>5</v>
      </c>
      <c r="L43" s="232"/>
      <c r="M43" s="240">
        <f t="shared" si="6"/>
        <v>30</v>
      </c>
      <c r="N43" s="212">
        <f t="shared" si="0"/>
        <v>0</v>
      </c>
      <c r="O43" s="241">
        <f t="shared" si="1"/>
        <v>0</v>
      </c>
      <c r="P43" s="213">
        <f t="shared" si="2"/>
        <v>0</v>
      </c>
      <c r="Q43" s="213">
        <f t="shared" si="3"/>
        <v>1</v>
      </c>
      <c r="R43" s="213">
        <f t="shared" si="4"/>
        <v>0</v>
      </c>
      <c r="S43" s="214">
        <f t="shared" si="5"/>
        <v>0</v>
      </c>
    </row>
    <row r="44" spans="1:19" ht="15">
      <c r="A44" s="296"/>
      <c r="B44" s="226" t="s">
        <v>194</v>
      </c>
      <c r="C44" s="227">
        <v>54</v>
      </c>
      <c r="D44" s="228" t="s">
        <v>274</v>
      </c>
      <c r="E44" s="238" t="s">
        <v>236</v>
      </c>
      <c r="F44" s="239" t="s">
        <v>59</v>
      </c>
      <c r="G44" s="230"/>
      <c r="H44" s="231"/>
      <c r="I44" s="229"/>
      <c r="J44" s="231">
        <v>10</v>
      </c>
      <c r="K44" s="229">
        <v>6</v>
      </c>
      <c r="L44" s="232">
        <v>11</v>
      </c>
      <c r="M44" s="240">
        <f t="shared" si="6"/>
        <v>27</v>
      </c>
      <c r="N44" s="212">
        <f t="shared" si="0"/>
        <v>0</v>
      </c>
      <c r="O44" s="213">
        <f t="shared" si="1"/>
        <v>0</v>
      </c>
      <c r="P44" s="213">
        <f t="shared" si="2"/>
        <v>0</v>
      </c>
      <c r="Q44" s="213">
        <f t="shared" si="3"/>
        <v>0</v>
      </c>
      <c r="R44" s="213">
        <f t="shared" si="4"/>
        <v>1</v>
      </c>
      <c r="S44" s="214">
        <f t="shared" si="5"/>
        <v>1</v>
      </c>
    </row>
    <row r="45" spans="1:19" ht="15">
      <c r="A45" s="296"/>
      <c r="B45" s="226" t="s">
        <v>195</v>
      </c>
      <c r="C45" s="227">
        <v>45</v>
      </c>
      <c r="D45" s="228" t="s">
        <v>275</v>
      </c>
      <c r="E45" s="238" t="s">
        <v>236</v>
      </c>
      <c r="F45" s="239" t="s">
        <v>27</v>
      </c>
      <c r="G45" s="230" t="s">
        <v>177</v>
      </c>
      <c r="H45" s="231">
        <v>5</v>
      </c>
      <c r="I45" s="229">
        <v>6</v>
      </c>
      <c r="J45" s="231">
        <v>5</v>
      </c>
      <c r="K45" s="229">
        <v>2</v>
      </c>
      <c r="L45" s="232">
        <v>6</v>
      </c>
      <c r="M45" s="240">
        <f t="shared" si="6"/>
        <v>24</v>
      </c>
      <c r="N45" s="212">
        <f t="shared" si="0"/>
        <v>0</v>
      </c>
      <c r="O45" s="213">
        <f t="shared" si="1"/>
        <v>0</v>
      </c>
      <c r="P45" s="213">
        <f t="shared" si="2"/>
        <v>0</v>
      </c>
      <c r="Q45" s="213">
        <f t="shared" si="3"/>
        <v>0</v>
      </c>
      <c r="R45" s="213">
        <f t="shared" si="4"/>
        <v>0</v>
      </c>
      <c r="S45" s="214">
        <f t="shared" si="5"/>
        <v>0</v>
      </c>
    </row>
    <row r="46" spans="1:19" ht="15">
      <c r="A46" s="296"/>
      <c r="B46" s="226" t="s">
        <v>196</v>
      </c>
      <c r="C46" s="227">
        <v>42</v>
      </c>
      <c r="D46" s="228" t="s">
        <v>276</v>
      </c>
      <c r="E46" s="238" t="s">
        <v>231</v>
      </c>
      <c r="F46" s="239" t="s">
        <v>27</v>
      </c>
      <c r="G46" s="230"/>
      <c r="H46" s="231">
        <v>6</v>
      </c>
      <c r="I46" s="229">
        <v>7</v>
      </c>
      <c r="J46" s="231"/>
      <c r="K46" s="229">
        <v>4</v>
      </c>
      <c r="L46" s="232">
        <v>4</v>
      </c>
      <c r="M46" s="240">
        <f t="shared" si="6"/>
        <v>21</v>
      </c>
      <c r="N46" s="212">
        <f t="shared" si="0"/>
        <v>0</v>
      </c>
      <c r="O46" s="213">
        <f t="shared" si="1"/>
        <v>0</v>
      </c>
      <c r="P46" s="213">
        <f t="shared" si="2"/>
        <v>0</v>
      </c>
      <c r="Q46" s="213">
        <f t="shared" si="3"/>
        <v>0</v>
      </c>
      <c r="R46" s="213">
        <f t="shared" si="4"/>
        <v>0</v>
      </c>
      <c r="S46" s="214">
        <f t="shared" si="5"/>
        <v>0</v>
      </c>
    </row>
    <row r="47" spans="1:19" ht="15">
      <c r="A47" s="296"/>
      <c r="B47" s="226" t="s">
        <v>197</v>
      </c>
      <c r="C47" s="227">
        <v>55</v>
      </c>
      <c r="D47" s="228" t="s">
        <v>277</v>
      </c>
      <c r="E47" s="238" t="s">
        <v>231</v>
      </c>
      <c r="F47" s="239" t="s">
        <v>59</v>
      </c>
      <c r="G47" s="230"/>
      <c r="H47" s="231"/>
      <c r="I47" s="229"/>
      <c r="J47" s="231">
        <v>9</v>
      </c>
      <c r="K47" s="229">
        <v>11</v>
      </c>
      <c r="L47" s="232"/>
      <c r="M47" s="240">
        <f t="shared" si="6"/>
        <v>20</v>
      </c>
      <c r="N47" s="242">
        <f t="shared" si="0"/>
        <v>0</v>
      </c>
      <c r="O47" s="243">
        <f t="shared" si="1"/>
        <v>0</v>
      </c>
      <c r="P47" s="243">
        <f t="shared" si="2"/>
        <v>0</v>
      </c>
      <c r="Q47" s="243">
        <f t="shared" si="3"/>
        <v>0</v>
      </c>
      <c r="R47" s="244">
        <f t="shared" si="4"/>
        <v>1</v>
      </c>
      <c r="S47" s="245">
        <f t="shared" si="5"/>
        <v>0</v>
      </c>
    </row>
    <row r="48" spans="1:19" ht="15">
      <c r="A48" s="296"/>
      <c r="B48" s="226" t="s">
        <v>198</v>
      </c>
      <c r="C48" s="227">
        <v>58</v>
      </c>
      <c r="D48" s="228" t="s">
        <v>278</v>
      </c>
      <c r="E48" s="238" t="s">
        <v>231</v>
      </c>
      <c r="F48" s="239" t="s">
        <v>59</v>
      </c>
      <c r="G48" s="230"/>
      <c r="H48" s="231">
        <v>9</v>
      </c>
      <c r="I48" s="229"/>
      <c r="J48" s="231">
        <v>3</v>
      </c>
      <c r="K48" s="229">
        <v>3</v>
      </c>
      <c r="L48" s="232">
        <v>5</v>
      </c>
      <c r="M48" s="240">
        <f t="shared" si="6"/>
        <v>20</v>
      </c>
      <c r="N48" s="242">
        <f t="shared" si="0"/>
        <v>0</v>
      </c>
      <c r="O48" s="243">
        <f t="shared" si="1"/>
        <v>0</v>
      </c>
      <c r="P48" s="243">
        <f t="shared" si="2"/>
        <v>0</v>
      </c>
      <c r="Q48" s="243">
        <f t="shared" si="3"/>
        <v>0</v>
      </c>
      <c r="R48" s="244">
        <f t="shared" si="4"/>
        <v>0</v>
      </c>
      <c r="S48" s="245">
        <f t="shared" si="5"/>
        <v>0</v>
      </c>
    </row>
    <row r="49" spans="1:19" ht="15.75" thickBot="1">
      <c r="A49" s="297"/>
      <c r="B49" s="184" t="s">
        <v>199</v>
      </c>
      <c r="C49" s="185">
        <v>65</v>
      </c>
      <c r="D49" s="186" t="s">
        <v>279</v>
      </c>
      <c r="E49" s="246" t="s">
        <v>246</v>
      </c>
      <c r="F49" s="247" t="s">
        <v>27</v>
      </c>
      <c r="G49" s="189"/>
      <c r="H49" s="190"/>
      <c r="I49" s="187"/>
      <c r="J49" s="190">
        <v>4</v>
      </c>
      <c r="K49" s="187"/>
      <c r="L49" s="191">
        <v>3</v>
      </c>
      <c r="M49" s="192">
        <f t="shared" si="6"/>
        <v>7</v>
      </c>
      <c r="N49" s="216">
        <f t="shared" si="0"/>
        <v>0</v>
      </c>
      <c r="O49" s="217">
        <f t="shared" si="1"/>
        <v>0</v>
      </c>
      <c r="P49" s="217">
        <f t="shared" si="2"/>
        <v>0</v>
      </c>
      <c r="Q49" s="217">
        <f t="shared" si="3"/>
        <v>0</v>
      </c>
      <c r="R49" s="217">
        <f t="shared" si="4"/>
        <v>0</v>
      </c>
      <c r="S49" s="218">
        <f t="shared" si="5"/>
        <v>0</v>
      </c>
    </row>
    <row r="50" spans="1:19" ht="15">
      <c r="A50" s="298" t="s">
        <v>93</v>
      </c>
      <c r="B50" s="196" t="s">
        <v>280</v>
      </c>
      <c r="C50" s="197">
        <v>13</v>
      </c>
      <c r="D50" s="198" t="s">
        <v>281</v>
      </c>
      <c r="E50" s="234" t="s">
        <v>234</v>
      </c>
      <c r="F50" s="235" t="s">
        <v>27</v>
      </c>
      <c r="G50" s="176">
        <v>17</v>
      </c>
      <c r="H50" s="177">
        <v>20</v>
      </c>
      <c r="I50" s="178">
        <v>20</v>
      </c>
      <c r="J50" s="177">
        <v>20</v>
      </c>
      <c r="K50" s="178">
        <v>15</v>
      </c>
      <c r="L50" s="179"/>
      <c r="M50" s="180">
        <f t="shared" si="6"/>
        <v>92</v>
      </c>
      <c r="N50" s="222">
        <f t="shared" si="0"/>
        <v>3</v>
      </c>
      <c r="O50" s="223">
        <f t="shared" si="1"/>
        <v>1</v>
      </c>
      <c r="P50" s="223">
        <f t="shared" si="2"/>
        <v>1</v>
      </c>
      <c r="Q50" s="223">
        <f t="shared" si="3"/>
        <v>0</v>
      </c>
      <c r="R50" s="223">
        <f t="shared" si="4"/>
        <v>0</v>
      </c>
      <c r="S50" s="224">
        <f t="shared" si="5"/>
        <v>0</v>
      </c>
    </row>
    <row r="51" spans="1:19" ht="15">
      <c r="A51" s="299"/>
      <c r="B51" s="203" t="s">
        <v>185</v>
      </c>
      <c r="C51" s="204">
        <v>11</v>
      </c>
      <c r="D51" s="205" t="s">
        <v>282</v>
      </c>
      <c r="E51" s="236" t="s">
        <v>231</v>
      </c>
      <c r="F51" s="237" t="s">
        <v>27</v>
      </c>
      <c r="G51" s="208">
        <v>15</v>
      </c>
      <c r="H51" s="209">
        <v>11</v>
      </c>
      <c r="I51" s="206">
        <v>17</v>
      </c>
      <c r="J51" s="209">
        <v>15</v>
      </c>
      <c r="K51" s="206">
        <v>17</v>
      </c>
      <c r="L51" s="210"/>
      <c r="M51" s="211">
        <f t="shared" si="6"/>
        <v>75</v>
      </c>
      <c r="N51" s="212">
        <f t="shared" si="0"/>
        <v>0</v>
      </c>
      <c r="O51" s="213">
        <f t="shared" si="1"/>
        <v>2</v>
      </c>
      <c r="P51" s="213">
        <f t="shared" si="2"/>
        <v>2</v>
      </c>
      <c r="Q51" s="213">
        <f t="shared" si="3"/>
        <v>0</v>
      </c>
      <c r="R51" s="213">
        <f t="shared" si="4"/>
        <v>1</v>
      </c>
      <c r="S51" s="214">
        <f t="shared" si="5"/>
        <v>0</v>
      </c>
    </row>
    <row r="52" spans="1:19" ht="15">
      <c r="A52" s="299"/>
      <c r="B52" s="203" t="s">
        <v>186</v>
      </c>
      <c r="C52" s="204">
        <v>10</v>
      </c>
      <c r="D52" s="205" t="s">
        <v>283</v>
      </c>
      <c r="E52" s="236" t="s">
        <v>236</v>
      </c>
      <c r="F52" s="237" t="s">
        <v>116</v>
      </c>
      <c r="G52" s="208">
        <v>20</v>
      </c>
      <c r="H52" s="209">
        <v>15</v>
      </c>
      <c r="I52" s="206">
        <v>15</v>
      </c>
      <c r="J52" s="209">
        <v>17</v>
      </c>
      <c r="K52" s="206"/>
      <c r="L52" s="210"/>
      <c r="M52" s="211">
        <f t="shared" si="6"/>
        <v>67</v>
      </c>
      <c r="N52" s="212">
        <f t="shared" si="0"/>
        <v>1</v>
      </c>
      <c r="O52" s="213">
        <f t="shared" si="1"/>
        <v>1</v>
      </c>
      <c r="P52" s="213">
        <f t="shared" si="2"/>
        <v>2</v>
      </c>
      <c r="Q52" s="213">
        <f t="shared" si="3"/>
        <v>0</v>
      </c>
      <c r="R52" s="213">
        <f t="shared" si="4"/>
        <v>0</v>
      </c>
      <c r="S52" s="214">
        <f t="shared" si="5"/>
        <v>0</v>
      </c>
    </row>
    <row r="53" spans="1:19" ht="15">
      <c r="A53" s="299"/>
      <c r="B53" s="203" t="s">
        <v>187</v>
      </c>
      <c r="C53" s="204">
        <v>17</v>
      </c>
      <c r="D53" s="205" t="s">
        <v>284</v>
      </c>
      <c r="E53" s="236" t="s">
        <v>234</v>
      </c>
      <c r="F53" s="237" t="s">
        <v>2</v>
      </c>
      <c r="G53" s="208">
        <v>13</v>
      </c>
      <c r="H53" s="209"/>
      <c r="I53" s="206">
        <v>10</v>
      </c>
      <c r="J53" s="209">
        <v>13</v>
      </c>
      <c r="K53" s="206">
        <v>11</v>
      </c>
      <c r="L53" s="210">
        <v>17</v>
      </c>
      <c r="M53" s="211">
        <f t="shared" si="6"/>
        <v>64</v>
      </c>
      <c r="N53" s="212">
        <f t="shared" si="0"/>
        <v>0</v>
      </c>
      <c r="O53" s="213">
        <f t="shared" si="1"/>
        <v>1</v>
      </c>
      <c r="P53" s="213">
        <f t="shared" si="2"/>
        <v>0</v>
      </c>
      <c r="Q53" s="213">
        <f t="shared" si="3"/>
        <v>2</v>
      </c>
      <c r="R53" s="213">
        <f t="shared" si="4"/>
        <v>1</v>
      </c>
      <c r="S53" s="214">
        <f t="shared" si="5"/>
        <v>1</v>
      </c>
    </row>
    <row r="54" spans="1:19" ht="15">
      <c r="A54" s="300"/>
      <c r="B54" s="226" t="s">
        <v>188</v>
      </c>
      <c r="C54" s="227">
        <v>18</v>
      </c>
      <c r="D54" s="228" t="s">
        <v>285</v>
      </c>
      <c r="E54" s="238" t="s">
        <v>231</v>
      </c>
      <c r="F54" s="239" t="s">
        <v>2</v>
      </c>
      <c r="G54" s="230"/>
      <c r="H54" s="231"/>
      <c r="I54" s="229"/>
      <c r="J54" s="231">
        <v>10</v>
      </c>
      <c r="K54" s="229">
        <v>13</v>
      </c>
      <c r="L54" s="232">
        <v>20</v>
      </c>
      <c r="M54" s="211">
        <f t="shared" si="6"/>
        <v>43</v>
      </c>
      <c r="N54" s="212">
        <f t="shared" si="0"/>
        <v>1</v>
      </c>
      <c r="O54" s="213">
        <f t="shared" si="1"/>
        <v>0</v>
      </c>
      <c r="P54" s="213">
        <f t="shared" si="2"/>
        <v>0</v>
      </c>
      <c r="Q54" s="213">
        <f t="shared" si="3"/>
        <v>1</v>
      </c>
      <c r="R54" s="213">
        <f t="shared" si="4"/>
        <v>0</v>
      </c>
      <c r="S54" s="214">
        <f t="shared" si="5"/>
        <v>1</v>
      </c>
    </row>
    <row r="55" spans="1:19" ht="15">
      <c r="A55" s="300"/>
      <c r="B55" s="226" t="s">
        <v>189</v>
      </c>
      <c r="C55" s="227">
        <v>16</v>
      </c>
      <c r="D55" s="228" t="s">
        <v>286</v>
      </c>
      <c r="E55" s="238" t="s">
        <v>231</v>
      </c>
      <c r="F55" s="239" t="s">
        <v>59</v>
      </c>
      <c r="G55" s="230"/>
      <c r="H55" s="231">
        <v>13</v>
      </c>
      <c r="I55" s="229"/>
      <c r="J55" s="231"/>
      <c r="K55" s="229">
        <v>20</v>
      </c>
      <c r="L55" s="232"/>
      <c r="M55" s="211">
        <f t="shared" si="6"/>
        <v>33</v>
      </c>
      <c r="N55" s="212">
        <f t="shared" si="0"/>
        <v>1</v>
      </c>
      <c r="O55" s="213">
        <f t="shared" si="1"/>
        <v>0</v>
      </c>
      <c r="P55" s="213">
        <f t="shared" si="2"/>
        <v>0</v>
      </c>
      <c r="Q55" s="213">
        <f t="shared" si="3"/>
        <v>1</v>
      </c>
      <c r="R55" s="213">
        <f t="shared" si="4"/>
        <v>0</v>
      </c>
      <c r="S55" s="214">
        <f t="shared" si="5"/>
        <v>0</v>
      </c>
    </row>
    <row r="56" spans="1:19" ht="15">
      <c r="A56" s="300"/>
      <c r="B56" s="226" t="s">
        <v>190</v>
      </c>
      <c r="C56" s="227">
        <v>14</v>
      </c>
      <c r="D56" s="228" t="s">
        <v>287</v>
      </c>
      <c r="E56" s="238" t="s">
        <v>272</v>
      </c>
      <c r="F56" s="239" t="s">
        <v>27</v>
      </c>
      <c r="G56" s="230"/>
      <c r="H56" s="231">
        <v>10</v>
      </c>
      <c r="I56" s="229">
        <v>11</v>
      </c>
      <c r="J56" s="231">
        <v>11</v>
      </c>
      <c r="K56" s="229"/>
      <c r="L56" s="232"/>
      <c r="M56" s="211">
        <f t="shared" si="6"/>
        <v>32</v>
      </c>
      <c r="N56" s="212">
        <f t="shared" si="0"/>
        <v>0</v>
      </c>
      <c r="O56" s="213">
        <f t="shared" si="1"/>
        <v>0</v>
      </c>
      <c r="P56" s="213">
        <f t="shared" si="2"/>
        <v>0</v>
      </c>
      <c r="Q56" s="213">
        <f t="shared" si="3"/>
        <v>0</v>
      </c>
      <c r="R56" s="213">
        <f t="shared" si="4"/>
        <v>2</v>
      </c>
      <c r="S56" s="214">
        <f t="shared" si="5"/>
        <v>1</v>
      </c>
    </row>
    <row r="57" spans="1:19" ht="15.75" thickBot="1">
      <c r="A57" s="301"/>
      <c r="B57" s="184" t="s">
        <v>191</v>
      </c>
      <c r="C57" s="185">
        <v>12</v>
      </c>
      <c r="D57" s="186" t="s">
        <v>288</v>
      </c>
      <c r="E57" s="246" t="s">
        <v>236</v>
      </c>
      <c r="F57" s="247" t="s">
        <v>27</v>
      </c>
      <c r="G57" s="189"/>
      <c r="H57" s="190">
        <v>17</v>
      </c>
      <c r="I57" s="187">
        <v>13</v>
      </c>
      <c r="J57" s="190"/>
      <c r="K57" s="187"/>
      <c r="L57" s="191"/>
      <c r="M57" s="192">
        <f t="shared" si="6"/>
        <v>30</v>
      </c>
      <c r="N57" s="216">
        <f t="shared" si="0"/>
        <v>0</v>
      </c>
      <c r="O57" s="217">
        <f t="shared" si="1"/>
        <v>1</v>
      </c>
      <c r="P57" s="217">
        <f t="shared" si="2"/>
        <v>0</v>
      </c>
      <c r="Q57" s="217">
        <f t="shared" si="3"/>
        <v>1</v>
      </c>
      <c r="R57" s="217">
        <f t="shared" si="4"/>
        <v>0</v>
      </c>
      <c r="S57" s="218">
        <f t="shared" si="5"/>
        <v>0</v>
      </c>
    </row>
    <row r="58" spans="1:19" ht="19.5" thickBot="1">
      <c r="A58" s="302" t="s">
        <v>289</v>
      </c>
      <c r="B58" s="303"/>
      <c r="C58" s="303"/>
      <c r="D58" s="303"/>
      <c r="E58" s="303"/>
      <c r="F58" s="303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5"/>
    </row>
    <row r="59" spans="1:19" ht="15">
      <c r="A59" s="276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8"/>
    </row>
    <row r="60" spans="1:19" ht="15">
      <c r="A60" s="279"/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1"/>
    </row>
    <row r="61" spans="1:19" ht="15">
      <c r="A61" s="279"/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1"/>
    </row>
    <row r="62" spans="1:19" ht="15">
      <c r="A62" s="279"/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1"/>
    </row>
    <row r="63" spans="1:19" ht="15">
      <c r="A63" s="279"/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1"/>
    </row>
    <row r="64" spans="1:19" ht="15.75" thickBot="1">
      <c r="A64" s="282"/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4"/>
    </row>
  </sheetData>
  <sheetProtection/>
  <mergeCells count="13">
    <mergeCell ref="A5:M5"/>
    <mergeCell ref="N5:S5"/>
    <mergeCell ref="A1:E3"/>
    <mergeCell ref="F1:F3"/>
    <mergeCell ref="G1:S3"/>
    <mergeCell ref="A4:S4"/>
    <mergeCell ref="A59:S64"/>
    <mergeCell ref="A7:A8"/>
    <mergeCell ref="A9:A17"/>
    <mergeCell ref="A18:A33"/>
    <mergeCell ref="A34:A49"/>
    <mergeCell ref="A50:A57"/>
    <mergeCell ref="A58:S58"/>
  </mergeCells>
  <hyperlinks>
    <hyperlink ref="A58" r:id="rId1" display="www.yotrial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VideoSAT electrónica - Bildbedien,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Pérez Salgado</dc:creator>
  <cp:keywords/>
  <dc:description/>
  <cp:lastModifiedBy>Todotrial</cp:lastModifiedBy>
  <cp:lastPrinted>2011-10-10T08:31:53Z</cp:lastPrinted>
  <dcterms:created xsi:type="dcterms:W3CDTF">2011-10-09T18:02:19Z</dcterms:created>
  <dcterms:modified xsi:type="dcterms:W3CDTF">2011-10-10T16:46:06Z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